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firstSheet="4"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0">'g01收入支出决算总表'!$A$1:$F$41</definedName>
    <definedName name="_xlnm.Print_Area" localSheetId="3">'g04财政拨款收入支出决算总表'!$A$1:$H$41</definedName>
    <definedName name="_xlnm.Print_Area" localSheetId="4">'g05一般公共预算财政拨款支出决算表'!$A$1:$F$45</definedName>
    <definedName name="_xlnm.Print_Area" localSheetId="5">'g06一般公共预算财政拨款基本支出决算表'!$A$1:$I$35</definedName>
    <definedName name="_xlnm.Print_Area" localSheetId="7">'g08政府性基金预算财政拨款支出决算表'!$A$1:$I$16</definedName>
    <definedName name="_xlnm.Print_Area" localSheetId="6">'Z07一般公共预算财政拨款“三公”经费支出决算表'!$A$2:$L$10</definedName>
  </definedNames>
  <calcPr fullCalcOnLoad="1"/>
</workbook>
</file>

<file path=xl/sharedStrings.xml><?xml version="1.0" encoding="utf-8"?>
<sst xmlns="http://schemas.openxmlformats.org/spreadsheetml/2006/main" count="569" uniqueCount="318">
  <si>
    <t>收入</t>
  </si>
  <si>
    <t>支出</t>
  </si>
  <si>
    <t>行次</t>
  </si>
  <si>
    <t>1</t>
  </si>
  <si>
    <t>2</t>
  </si>
  <si>
    <t>3</t>
  </si>
  <si>
    <t>4</t>
  </si>
  <si>
    <t>5</t>
  </si>
  <si>
    <t>6</t>
  </si>
  <si>
    <t>7</t>
  </si>
  <si>
    <t>8</t>
  </si>
  <si>
    <t>9</t>
  </si>
  <si>
    <t>10</t>
  </si>
  <si>
    <t>11</t>
  </si>
  <si>
    <t>12</t>
  </si>
  <si>
    <t>13</t>
  </si>
  <si>
    <t>14</t>
  </si>
  <si>
    <t>16</t>
  </si>
  <si>
    <t>17</t>
  </si>
  <si>
    <t>18</t>
  </si>
  <si>
    <t>19</t>
  </si>
  <si>
    <t>20</t>
  </si>
  <si>
    <t>本年收入合计</t>
  </si>
  <si>
    <t>本年支出合计</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</si>
  <si>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</si>
  <si>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</si>
  <si>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</si>
  <si>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</si>
  <si>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</si>
  <si>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</si>
  <si>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</si>
  <si>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</si>
  <si>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</si>
  <si>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</si>
  <si>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</si>
  <si>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</si>
  <si>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</si>
  <si>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</si>
  <si>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</si>
  <si>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</si>
  <si>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</si>
  <si>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</si>
  <si>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</si>
  <si>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</si>
  <si>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公开02表</t>
  </si>
  <si>
    <t>公开03表</t>
  </si>
  <si>
    <t>部门：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</si>
  <si>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</si>
  <si>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</si>
  <si>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</si>
  <si>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</si>
  <si>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</si>
  <si>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</si>
  <si>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</si>
  <si>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</si>
  <si>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</si>
  <si>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</si>
  <si>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</si>
  <si>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二、外交支出</t>
  </si>
  <si>
    <t>三、国防支出</t>
  </si>
  <si>
    <t>四、公共安全支出</t>
  </si>
  <si>
    <t>五、教育支出</t>
  </si>
  <si>
    <t>六、科学技术支出</t>
  </si>
  <si>
    <t>收入决算表</t>
  </si>
  <si>
    <t>注：本表反映部门本年度取得的各项收入情况。</t>
  </si>
  <si>
    <t>注：本表反映部门本年度各项支出情况。</t>
  </si>
  <si>
    <t>支出决算表</t>
  </si>
  <si>
    <t>一般公共预算财政拨款支出决算表</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</si>
  <si>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</si>
  <si>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</si>
  <si>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</si>
  <si>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</si>
  <si>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</si>
  <si>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</si>
  <si>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t>一般公共预算财政拨款基本支出决算表</t>
  </si>
  <si>
    <t>经济分类科目编码</t>
  </si>
  <si>
    <t>注：本表反映部门本年度一般公共预算财政拨款基本支出明细情况。</t>
  </si>
  <si>
    <t>功能分类科目编码</t>
  </si>
  <si>
    <t>功能分类科目编码</t>
  </si>
  <si>
    <t>注：本表反映部门本年度一般公共预算财政拨款实际支出情况。</t>
  </si>
  <si>
    <t>年初结转和结余</t>
  </si>
  <si>
    <t>收入支出决算总表</t>
  </si>
  <si>
    <t>公开01表</t>
  </si>
  <si>
    <t>单位：万元</t>
  </si>
  <si>
    <t>项    目</t>
  </si>
  <si>
    <t>决算数</t>
  </si>
  <si>
    <t>栏    次</t>
  </si>
  <si>
    <t>一、财政拨款收入</t>
  </si>
  <si>
    <t>二、上级补助收入</t>
  </si>
  <si>
    <t>三、事业收入</t>
  </si>
  <si>
    <t>四、经营收入</t>
  </si>
  <si>
    <t>五、附属单位上缴收入</t>
  </si>
  <si>
    <t>六、其他收入</t>
  </si>
  <si>
    <t>……</t>
  </si>
  <si>
    <t xml:space="preserve">         用事业基金弥补收支差额</t>
  </si>
  <si>
    <t xml:space="preserve">                结余分配</t>
  </si>
  <si>
    <t xml:space="preserve">         年初结转和结余</t>
  </si>
  <si>
    <t xml:space="preserve">                年末结转和结余</t>
  </si>
  <si>
    <r>
      <t>注：本表反映部门本年度的总收支和年末结转结余情况</t>
    </r>
    <r>
      <rPr>
        <sz val="10"/>
        <rFont val="宋体"/>
        <family val="0"/>
      </rPr>
      <t>。</t>
    </r>
  </si>
  <si>
    <t>财政拨款收入支出决算总表</t>
  </si>
  <si>
    <t>公开04表</t>
  </si>
  <si>
    <t>单位：万元</t>
  </si>
  <si>
    <t>项    目</t>
  </si>
  <si>
    <t>金额</t>
  </si>
  <si>
    <t>合计</t>
  </si>
  <si>
    <t>一般公共预算财政拨款</t>
  </si>
  <si>
    <t>政府性基金预算财政拨款</t>
  </si>
  <si>
    <t>栏    次</t>
  </si>
  <si>
    <t>一、一般公共预算财政拨款</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</si>
  <si>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</si>
  <si>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</si>
  <si>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</si>
  <si>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</si>
  <si>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部门名称：</t>
  </si>
  <si>
    <r>
      <t>公开</t>
    </r>
    <r>
      <rPr>
        <sz val="10"/>
        <rFont val="宋体"/>
        <family val="0"/>
      </rPr>
      <t>07</t>
    </r>
    <r>
      <rPr>
        <sz val="10"/>
        <rFont val="仿宋_GB2312"/>
        <family val="3"/>
      </rPr>
      <t>表</t>
    </r>
  </si>
  <si>
    <t>金额单位：万元</t>
  </si>
  <si>
    <t>人员经费</t>
  </si>
  <si>
    <t>基本工资</t>
  </si>
  <si>
    <t>离休费</t>
  </si>
  <si>
    <t>公用经费</t>
  </si>
  <si>
    <t>办公费</t>
  </si>
  <si>
    <t>房屋建筑物购建</t>
  </si>
  <si>
    <t>公开06表</t>
  </si>
  <si>
    <t>单位：万元</t>
  </si>
  <si>
    <t>一般公共预算财政拨款“三公”经费支出决算表</t>
  </si>
  <si>
    <r>
      <t>2</t>
    </r>
    <r>
      <rPr>
        <sz val="12"/>
        <rFont val="宋体"/>
        <family val="0"/>
      </rPr>
      <t>016年度预算数</t>
    </r>
  </si>
  <si>
    <t>公务用车购置费</t>
  </si>
  <si>
    <t>公务用车运行维护费</t>
  </si>
  <si>
    <t>公务接待费</t>
  </si>
  <si>
    <t>小计</t>
  </si>
  <si>
    <r>
      <rPr>
        <sz val="11"/>
        <rFont val="仿宋_GB2312"/>
        <family val="3"/>
      </rPr>
      <t>因公出国（境）费</t>
    </r>
  </si>
  <si>
    <t>公务用车购置及运行维护费</t>
  </si>
  <si>
    <r>
      <t>2</t>
    </r>
    <r>
      <rPr>
        <sz val="12"/>
        <rFont val="宋体"/>
        <family val="0"/>
      </rPr>
      <t>016年度决算数</t>
    </r>
  </si>
  <si>
    <r>
      <t>说明</t>
    </r>
    <r>
      <rPr>
        <sz val="10"/>
        <rFont val="宋体"/>
        <family val="0"/>
      </rPr>
      <t>:本表反映部门本年度“三公”经费支出预决算情况。其中，</t>
    </r>
    <r>
      <rPr>
        <sz val="10"/>
        <rFont val="宋体"/>
        <family val="0"/>
      </rPr>
      <t>2016</t>
    </r>
    <r>
      <rPr>
        <sz val="10"/>
        <rFont val="宋体"/>
        <family val="0"/>
      </rPr>
      <t xml:space="preserve">年度预算数为“三公”经费年初预算数，决算数是包括当年一般公共预算财政拨款和以前年度结转资金安排的实际支出。
</t>
    </r>
  </si>
  <si>
    <t>津贴补贴</t>
  </si>
  <si>
    <t>奖金</t>
  </si>
  <si>
    <t>其他社会保障缴费</t>
  </si>
  <si>
    <t>伙食补助费</t>
  </si>
  <si>
    <t>绩效工资</t>
  </si>
  <si>
    <t>机关事业单位基本养老保险缴费</t>
  </si>
  <si>
    <t>职业年金缴费</t>
  </si>
  <si>
    <t>其他工资福利支出</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</si>
  <si>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</si>
  <si>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</si>
  <si>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</si>
  <si>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</si>
  <si>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</si>
  <si>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</si>
  <si>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</si>
  <si>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</si>
  <si>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</si>
  <si>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</si>
  <si>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</si>
  <si>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</si>
  <si>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</si>
  <si>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</si>
  <si>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</si>
  <si>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印刷费</t>
  </si>
  <si>
    <t>咨询费</t>
  </si>
  <si>
    <t>手续费</t>
  </si>
  <si>
    <t>水费</t>
  </si>
  <si>
    <t>电费</t>
  </si>
  <si>
    <t>邮电费</t>
  </si>
  <si>
    <t>取暖费</t>
  </si>
  <si>
    <t>物业管理费</t>
  </si>
  <si>
    <t>差旅费</t>
  </si>
  <si>
    <t>因公出国（境）费用</t>
  </si>
  <si>
    <t>维修（护）费</t>
  </si>
  <si>
    <t>租赁费</t>
  </si>
  <si>
    <t>会议费</t>
  </si>
  <si>
    <t>培训费</t>
  </si>
  <si>
    <t>专用材料费</t>
  </si>
  <si>
    <t>被装购置费</t>
  </si>
  <si>
    <t>专用燃料费</t>
  </si>
  <si>
    <t>劳务费</t>
  </si>
  <si>
    <t>委托业务费</t>
  </si>
  <si>
    <t>工会经费</t>
  </si>
  <si>
    <t>福利费</t>
  </si>
  <si>
    <t>其他交通费用</t>
  </si>
  <si>
    <t>税金及附加费用</t>
  </si>
  <si>
    <t>其他商品和服务支出</t>
  </si>
  <si>
    <t>金额</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</si>
  <si>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</si>
  <si>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</si>
  <si>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</si>
  <si>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</si>
  <si>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</si>
  <si>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</si>
  <si>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</si>
  <si>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</si>
  <si>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</si>
  <si>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</si>
  <si>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</si>
  <si>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</si>
  <si>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其他资本性支出</t>
  </si>
  <si>
    <t>企业政策性补贴</t>
  </si>
  <si>
    <t>事业单位补贴</t>
  </si>
  <si>
    <t>财政贴息</t>
  </si>
  <si>
    <t>其他对企事业单位的补贴</t>
  </si>
  <si>
    <t>国内债务付息</t>
  </si>
  <si>
    <t>国外债务付息</t>
  </si>
  <si>
    <t>赠与</t>
  </si>
  <si>
    <t>商品和服务支出</t>
  </si>
  <si>
    <t>其他资本性支出</t>
  </si>
  <si>
    <t>人员经费合计</t>
  </si>
  <si>
    <t>公用经费合计</t>
  </si>
  <si>
    <t xml:space="preserve">  债务利息支出</t>
  </si>
  <si>
    <t xml:space="preserve">  对企事业单位的补助</t>
  </si>
  <si>
    <t>产权参股</t>
  </si>
  <si>
    <t xml:space="preserve">  其他支出</t>
  </si>
  <si>
    <t xml:space="preserve">  工资福利支出</t>
  </si>
  <si>
    <t xml:space="preserve">  对个人和家庭的补助</t>
  </si>
  <si>
    <t>15</t>
  </si>
  <si>
    <t>七、文化体育与传媒支出</t>
  </si>
  <si>
    <t>八、社会保障和就业支出</t>
  </si>
  <si>
    <t>九、医疗卫生与计划生育支出</t>
  </si>
  <si>
    <t>十五、商业服务业等支出</t>
  </si>
  <si>
    <t>十九、住房保障支出</t>
  </si>
  <si>
    <r>
      <t>2</t>
    </r>
    <r>
      <rPr>
        <sz val="11"/>
        <rFont val="宋体"/>
        <family val="0"/>
      </rPr>
      <t>2</t>
    </r>
  </si>
  <si>
    <r>
      <t>2</t>
    </r>
    <r>
      <rPr>
        <sz val="11"/>
        <rFont val="宋体"/>
        <family val="0"/>
      </rPr>
      <t>3</t>
    </r>
  </si>
  <si>
    <r>
      <t>24</t>
    </r>
  </si>
  <si>
    <r>
      <t>25</t>
    </r>
  </si>
  <si>
    <r>
      <t>26</t>
    </r>
  </si>
  <si>
    <r>
      <t>27</t>
    </r>
  </si>
  <si>
    <r>
      <t>28</t>
    </r>
  </si>
  <si>
    <r>
      <t>29</t>
    </r>
  </si>
  <si>
    <r>
      <t>30</t>
    </r>
  </si>
  <si>
    <r>
      <t>31</t>
    </r>
  </si>
  <si>
    <r>
      <t>32</t>
    </r>
  </si>
  <si>
    <r>
      <t>33</t>
    </r>
  </si>
  <si>
    <r>
      <t>34</t>
    </r>
  </si>
  <si>
    <r>
      <t>2</t>
    </r>
    <r>
      <rPr>
        <sz val="12"/>
        <rFont val="宋体"/>
        <family val="0"/>
      </rPr>
      <t>0123</t>
    </r>
  </si>
  <si>
    <t>2102304</t>
  </si>
  <si>
    <t>204</t>
  </si>
  <si>
    <t>20406</t>
  </si>
  <si>
    <t>2040602</t>
  </si>
  <si>
    <t>207</t>
  </si>
  <si>
    <t>20704</t>
  </si>
  <si>
    <t>2070401</t>
  </si>
  <si>
    <t>2070402</t>
  </si>
  <si>
    <t>2070403</t>
  </si>
  <si>
    <t>2070404</t>
  </si>
  <si>
    <t>2070408</t>
  </si>
  <si>
    <t>2070409</t>
  </si>
  <si>
    <t>2070499</t>
  </si>
  <si>
    <t>20707</t>
  </si>
  <si>
    <t>2070702</t>
  </si>
  <si>
    <t>2070799</t>
  </si>
  <si>
    <t>20799</t>
  </si>
  <si>
    <t>2079999</t>
  </si>
  <si>
    <t>208</t>
  </si>
  <si>
    <t>20805</t>
  </si>
  <si>
    <t>2080504</t>
  </si>
  <si>
    <t>2080599</t>
  </si>
  <si>
    <t>20808</t>
  </si>
  <si>
    <t>2080801</t>
  </si>
  <si>
    <t>20899</t>
  </si>
  <si>
    <t>2089901</t>
  </si>
  <si>
    <t>210</t>
  </si>
  <si>
    <t>21005</t>
  </si>
  <si>
    <t>2100501</t>
  </si>
  <si>
    <t>2100502</t>
  </si>
  <si>
    <t>2100599</t>
  </si>
  <si>
    <t>216</t>
  </si>
  <si>
    <t>21699</t>
  </si>
  <si>
    <t>2169999</t>
  </si>
  <si>
    <t>221</t>
  </si>
  <si>
    <t>22102</t>
  </si>
  <si>
    <r>
      <t>2</t>
    </r>
    <r>
      <rPr>
        <sz val="12"/>
        <rFont val="宋体"/>
        <family val="0"/>
      </rPr>
      <t>210201</t>
    </r>
  </si>
  <si>
    <r>
      <t>2</t>
    </r>
    <r>
      <rPr>
        <sz val="12"/>
        <rFont val="宋体"/>
        <family val="0"/>
      </rPr>
      <t>210203</t>
    </r>
  </si>
  <si>
    <t>一般公共服务支出</t>
  </si>
  <si>
    <t>公共安全支出</t>
  </si>
  <si>
    <t>民族事项</t>
  </si>
  <si>
    <t>民族工作专项</t>
  </si>
  <si>
    <t>司法</t>
  </si>
  <si>
    <t>一般行政管理事务</t>
  </si>
  <si>
    <t>文化体育与传媒支出</t>
  </si>
  <si>
    <t>新闻出版广播影视</t>
  </si>
  <si>
    <t>行政运行</t>
  </si>
  <si>
    <t>机关服务</t>
  </si>
  <si>
    <t>广播</t>
  </si>
  <si>
    <t>出版发行</t>
  </si>
  <si>
    <t>版权管理</t>
  </si>
  <si>
    <t>其他新闻出版广播影视支出</t>
  </si>
  <si>
    <t>国家电影事业发展专项资金</t>
  </si>
  <si>
    <t>资助城市影院</t>
  </si>
  <si>
    <t>其他国家电影事业发展专项资金支出</t>
  </si>
  <si>
    <t>其他文化体育与传媒支出</t>
  </si>
  <si>
    <t>其他文化体育与传媒支出</t>
  </si>
  <si>
    <t>社会保障和就业支出</t>
  </si>
  <si>
    <t>行政事业单位离退休</t>
  </si>
  <si>
    <t>未归口管理的行政单位离退休</t>
  </si>
  <si>
    <t>其他行政事业单位离退休支出</t>
  </si>
  <si>
    <t>抚恤</t>
  </si>
  <si>
    <t>死亡抚恤</t>
  </si>
  <si>
    <t>其他社会保障和就业支出</t>
  </si>
  <si>
    <t>医疗卫生与计划生育支出</t>
  </si>
  <si>
    <t>医疗保障</t>
  </si>
  <si>
    <t>行政单位医疗</t>
  </si>
  <si>
    <t>事业单位医疗</t>
  </si>
  <si>
    <t>其他医疗保障支出</t>
  </si>
  <si>
    <t>商业服务业等支出</t>
  </si>
  <si>
    <t>其他商业服务业等支出</t>
  </si>
  <si>
    <t>其他商业服务业等支出</t>
  </si>
  <si>
    <t>住房保障支出</t>
  </si>
  <si>
    <t>住房改革支出</t>
  </si>
  <si>
    <t>住房公积金</t>
  </si>
  <si>
    <t>购房补贴</t>
  </si>
  <si>
    <t>21</t>
  </si>
  <si>
    <t>资助城市影院</t>
  </si>
  <si>
    <t>其他国家电影事业发展专项资金支出</t>
  </si>
  <si>
    <t>国家电影事业发展专项资金</t>
  </si>
  <si>
    <t>文化体育与传媒支出</t>
  </si>
  <si>
    <t>部门：湖南省新闻出版广电局</t>
  </si>
  <si>
    <t>湖南省新闻出版广电局</t>
  </si>
  <si>
    <t>部门：湖南省新闻出版广电局</t>
  </si>
  <si>
    <t>湖南省新闻出版广电局</t>
  </si>
  <si>
    <t>湖南省新闻出版广电局</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</si>
</sst>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 numFmtId="192" formatCode="&quot;Yes&quot;;&quot;Yes&quot;;&quot;No&quot;"/>
    <numFmt numFmtId="193" formatCode="&quot;True&quot;;&quot;True&quot;;&quot;False&quot;"/>
    <numFmt numFmtId="194" formatCode="&quot;On&quot;;&quot;On&quot;;&quot;Off&quot;"/>
    <numFmt numFmtId="195" formatCode="[$€-2]\ #,##0.00_);[Red]\([$€-2]\ #,##0.00\)"/>
    <numFmt numFmtId="196" formatCode="#,##0.00_);[Red]\(#,##0.00\)"/>
  </numFmts>
  <fonts count="41">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2"/>
      <name val="华文中宋"/>
      <family val="0"/>
    </font>
    <font>
      <sz val="11"/>
      <name val="宋体"/>
      <family val="0"/>
    </font>
    <font>
      <b/>
      <sz val="11"/>
      <name val="宋体"/>
      <family val="0"/>
    </font>
    <font>
      <sz val="12"/>
      <name val="黑体"/>
      <family val="0"/>
    </font>
    <font>
      <sz val="12"/>
      <name val="Times New Roman"/>
      <family val="1"/>
    </font>
    <font>
      <sz val="9"/>
      <name val="Times New Roman"/>
      <family val="1"/>
    </font>
    <font>
      <sz val="10"/>
      <name val="Times New Roman"/>
      <family val="1"/>
    </font>
    <font>
      <sz val="12"/>
      <name val="仿宋"/>
      <family val="3"/>
    </font>
    <font>
      <sz val="10"/>
      <name val="仿宋_GB2312"/>
      <family val="3"/>
    </font>
    <font>
      <sz val="11"/>
      <name val="仿宋_GB2312"/>
      <family val="3"/>
    </font>
    <font>
      <sz val="12"/>
      <name val="仿宋_GB2312"/>
      <family val="3"/>
    </font>
    <font>
      <sz val="20"/>
      <name val="宋体"/>
      <family val="0"/>
    </font>
    <font>
      <b/>
      <sz val="12"/>
      <name val="宋体"/>
      <family val="0"/>
    </font>
    <font>
      <b/>
      <sz val="12"/>
      <name val="华文中宋"/>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medium"/>
      <right style="thin"/>
      <top style="thin"/>
      <bottom style="thin"/>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thin"/>
      <right>
        <color indexed="63"/>
      </right>
      <top style="thin"/>
      <bottom>
        <color indexed="63"/>
      </bottom>
    </border>
    <border>
      <left style="thin"/>
      <right style="medium"/>
      <top style="medium"/>
      <bottom style="thin"/>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thin"/>
      <bottom style="mediu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1"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32" fillId="16" borderId="5" applyNumberFormat="0" applyAlignment="0" applyProtection="0"/>
    <xf numFmtId="0" fontId="33" fillId="17"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21" borderId="0" applyNumberFormat="0" applyBorder="0" applyAlignment="0" applyProtection="0"/>
    <xf numFmtId="0" fontId="37" fillId="22" borderId="0" applyNumberFormat="0" applyBorder="0" applyAlignment="0" applyProtection="0"/>
    <xf numFmtId="0" fontId="38" fillId="16" borderId="8" applyNumberFormat="0" applyAlignment="0" applyProtection="0"/>
    <xf numFmtId="0" fontId="39" fillId="7" borderId="5" applyNumberFormat="0" applyAlignment="0" applyProtection="0"/>
    <xf numFmtId="0" fontId="9" fillId="0" borderId="0">
      <alignment/>
      <protection/>
    </xf>
    <xf numFmtId="0" fontId="16" fillId="0" borderId="0">
      <alignment/>
      <protection/>
    </xf>
    <xf numFmtId="0" fontId="1" fillId="23" borderId="9" applyNumberFormat="0" applyFont="0" applyAlignment="0" applyProtection="0"/>
  </cellStyleXfs>
  <cellXfs count="299">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24"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24"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5" applyFont="1" applyFill="1" applyAlignment="1">
      <alignment vertical="center" wrapText="1"/>
      <protection/>
    </xf>
    <xf numFmtId="0" fontId="3" fillId="24" borderId="0" xfId="55" applyFont="1" applyFill="1" applyAlignment="1">
      <alignment horizontal="center" vertical="center" wrapText="1"/>
      <protection/>
    </xf>
    <xf numFmtId="0" fontId="3" fillId="24"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10"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0" fillId="0" borderId="10" xfId="55" applyFont="1" applyBorder="1" applyAlignment="1">
      <alignment vertical="center" wrapText="1"/>
      <protection/>
    </xf>
    <xf numFmtId="0" fontId="0" fillId="0" borderId="0" xfId="55" applyFont="1" applyAlignment="1">
      <alignment vertical="center" wrapText="1"/>
      <protection/>
    </xf>
    <xf numFmtId="0" fontId="0" fillId="0" borderId="12" xfId="55" applyFont="1" applyBorder="1" applyAlignment="1">
      <alignment vertical="center" wrapText="1"/>
      <protection/>
    </xf>
    <xf numFmtId="0" fontId="0" fillId="0" borderId="0" xfId="55" applyFont="1" applyAlignment="1">
      <alignment horizontal="left" vertical="center"/>
      <protection/>
    </xf>
    <xf numFmtId="0" fontId="0" fillId="0" borderId="0" xfId="55" applyAlignment="1">
      <alignment vertical="center" wrapText="1"/>
      <protection/>
    </xf>
    <xf numFmtId="0" fontId="3" fillId="24" borderId="13" xfId="55"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1" xfId="0" applyNumberFormat="1" applyFill="1" applyBorder="1" applyAlignment="1">
      <alignment horizontal="right" vertical="center"/>
    </xf>
    <xf numFmtId="184" fontId="0" fillId="0" borderId="12" xfId="0" applyNumberFormat="1" applyFill="1" applyBorder="1" applyAlignment="1">
      <alignment horizontal="right" vertical="center"/>
    </xf>
    <xf numFmtId="184" fontId="0" fillId="0" borderId="14" xfId="0" applyNumberFormat="1" applyFill="1" applyBorder="1" applyAlignment="1">
      <alignment horizontal="right" vertical="center"/>
    </xf>
    <xf numFmtId="4" fontId="0" fillId="0" borderId="10" xfId="55" applyNumberFormat="1" applyFont="1" applyFill="1" applyBorder="1" applyAlignment="1">
      <alignment horizontal="center" vertical="center" wrapText="1"/>
      <protection/>
    </xf>
    <xf numFmtId="4" fontId="0" fillId="0" borderId="11" xfId="55" applyNumberFormat="1" applyFont="1" applyFill="1" applyBorder="1" applyAlignment="1">
      <alignment horizontal="center" vertical="center" wrapText="1"/>
      <protection/>
    </xf>
    <xf numFmtId="0" fontId="6" fillId="24" borderId="0" xfId="53" applyFont="1" applyFill="1" applyAlignment="1">
      <alignment horizontal="right" vertical="center"/>
      <protection/>
    </xf>
    <xf numFmtId="0" fontId="3" fillId="24" borderId="0" xfId="55" applyFont="1" applyFill="1" applyBorder="1" applyAlignment="1">
      <alignment vertical="center" wrapText="1"/>
      <protection/>
    </xf>
    <xf numFmtId="49" fontId="0" fillId="24" borderId="11" xfId="0" applyNumberFormat="1" applyFill="1" applyBorder="1" applyAlignment="1">
      <alignment horizontal="center" vertical="center"/>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horizontal="center" vertical="center" wrapText="1"/>
      <protection/>
    </xf>
    <xf numFmtId="184" fontId="12" fillId="0" borderId="10" xfId="0" applyNumberFormat="1" applyFont="1" applyFill="1" applyBorder="1" applyAlignment="1">
      <alignment horizontal="right" vertical="center"/>
    </xf>
    <xf numFmtId="184" fontId="13" fillId="24" borderId="10" xfId="53" applyNumberFormat="1" applyFont="1" applyFill="1" applyBorder="1" applyAlignment="1" quotePrefix="1">
      <alignment horizontal="center" vertical="center"/>
      <protection/>
    </xf>
    <xf numFmtId="184" fontId="13" fillId="0" borderId="16" xfId="53" applyNumberFormat="1" applyFont="1" applyFill="1" applyBorder="1" applyAlignment="1" quotePrefix="1">
      <alignment horizontal="left" vertical="center"/>
      <protection/>
    </xf>
    <xf numFmtId="184" fontId="13" fillId="0" borderId="10" xfId="53" applyNumberFormat="1" applyFont="1" applyFill="1" applyBorder="1" applyAlignment="1">
      <alignment horizontal="right" vertical="center"/>
      <protection/>
    </xf>
    <xf numFmtId="0" fontId="13" fillId="24" borderId="10" xfId="53" applyNumberFormat="1" applyFont="1" applyFill="1" applyBorder="1" applyAlignment="1" quotePrefix="1">
      <alignment horizontal="center" vertical="center"/>
      <protection/>
    </xf>
    <xf numFmtId="184" fontId="13" fillId="0" borderId="11" xfId="53" applyNumberFormat="1" applyFont="1" applyFill="1" applyBorder="1" applyAlignment="1">
      <alignment horizontal="right" vertical="center"/>
      <protection/>
    </xf>
    <xf numFmtId="184" fontId="13" fillId="24" borderId="16" xfId="53" applyNumberFormat="1" applyFont="1" applyFill="1" applyBorder="1" applyAlignment="1">
      <alignment horizontal="left" vertical="center"/>
      <protection/>
    </xf>
    <xf numFmtId="184" fontId="13" fillId="24" borderId="16" xfId="53" applyNumberFormat="1" applyFont="1" applyFill="1" applyBorder="1" applyAlignment="1" quotePrefix="1">
      <alignment horizontal="left" vertical="center"/>
      <protection/>
    </xf>
    <xf numFmtId="184" fontId="13" fillId="0" borderId="16" xfId="53" applyNumberFormat="1" applyFont="1" applyFill="1" applyBorder="1" applyAlignment="1">
      <alignment horizontal="left" vertical="center"/>
      <protection/>
    </xf>
    <xf numFmtId="184" fontId="13" fillId="0" borderId="10" xfId="53" applyNumberFormat="1" applyFont="1" applyFill="1" applyBorder="1" applyAlignment="1">
      <alignment horizontal="left" vertical="center"/>
      <protection/>
    </xf>
    <xf numFmtId="184" fontId="14" fillId="0" borderId="16" xfId="53" applyNumberFormat="1" applyFont="1" applyFill="1" applyBorder="1" applyAlignment="1" quotePrefix="1">
      <alignment horizontal="center" vertical="center"/>
      <protection/>
    </xf>
    <xf numFmtId="184" fontId="14" fillId="0" borderId="15" xfId="53" applyNumberFormat="1" applyFont="1" applyFill="1" applyBorder="1" applyAlignment="1" quotePrefix="1">
      <alignment horizontal="center" vertical="center"/>
      <protection/>
    </xf>
    <xf numFmtId="184" fontId="13" fillId="0" borderId="17" xfId="53" applyNumberFormat="1" applyFont="1" applyFill="1" applyBorder="1" applyAlignment="1" quotePrefix="1">
      <alignment vertical="center"/>
      <protection/>
    </xf>
    <xf numFmtId="184" fontId="13" fillId="0" borderId="18" xfId="53" applyNumberFormat="1" applyFont="1" applyFill="1" applyBorder="1" applyAlignment="1">
      <alignment horizontal="right" vertical="center"/>
      <protection/>
    </xf>
    <xf numFmtId="184" fontId="13" fillId="0" borderId="19" xfId="53" applyNumberFormat="1" applyFont="1" applyFill="1" applyBorder="1" applyAlignment="1" quotePrefix="1">
      <alignment vertical="center"/>
      <protection/>
    </xf>
    <xf numFmtId="184" fontId="14" fillId="24" borderId="20" xfId="53" applyNumberFormat="1" applyFont="1" applyFill="1" applyBorder="1" applyAlignment="1" quotePrefix="1">
      <alignment horizontal="center" vertical="center"/>
      <protection/>
    </xf>
    <xf numFmtId="184" fontId="13" fillId="0" borderId="12" xfId="53" applyNumberFormat="1" applyFont="1" applyFill="1" applyBorder="1" applyAlignment="1">
      <alignment horizontal="right" vertical="center"/>
      <protection/>
    </xf>
    <xf numFmtId="184" fontId="14" fillId="24" borderId="21" xfId="53" applyNumberFormat="1" applyFont="1" applyFill="1" applyBorder="1" applyAlignment="1" quotePrefix="1">
      <alignment horizontal="center" vertical="center"/>
      <protection/>
    </xf>
    <xf numFmtId="184" fontId="14" fillId="0" borderId="22" xfId="53" applyNumberFormat="1" applyFont="1" applyFill="1" applyBorder="1" applyAlignment="1" quotePrefix="1">
      <alignment vertical="center"/>
      <protection/>
    </xf>
    <xf numFmtId="184" fontId="13" fillId="0" borderId="16" xfId="53" applyNumberFormat="1" applyFont="1" applyFill="1" applyBorder="1" applyAlignment="1">
      <alignment horizontal="center" vertical="center"/>
      <protection/>
    </xf>
    <xf numFmtId="184" fontId="13" fillId="0" borderId="23" xfId="53" applyNumberFormat="1" applyFont="1" applyFill="1" applyBorder="1" applyAlignment="1">
      <alignment horizontal="center" vertical="center"/>
      <protection/>
    </xf>
    <xf numFmtId="184" fontId="13" fillId="0" borderId="15" xfId="53" applyNumberFormat="1" applyFont="1" applyFill="1" applyBorder="1" applyAlignment="1">
      <alignment horizontal="center" vertical="center"/>
      <protection/>
    </xf>
    <xf numFmtId="184" fontId="0" fillId="24" borderId="10" xfId="53" applyNumberFormat="1" applyFont="1" applyFill="1" applyBorder="1" applyAlignment="1">
      <alignment horizontal="center" vertical="center"/>
      <protection/>
    </xf>
    <xf numFmtId="0" fontId="6" fillId="24" borderId="0" xfId="53" applyFont="1" applyFill="1" applyAlignment="1">
      <alignment horizontal="right" vertical="center"/>
      <protection/>
    </xf>
    <xf numFmtId="49" fontId="0" fillId="24" borderId="10" xfId="53" applyNumberFormat="1" applyFont="1" applyFill="1" applyBorder="1" applyAlignment="1">
      <alignment horizontal="center" vertical="center" wrapText="1"/>
      <protection/>
    </xf>
    <xf numFmtId="49" fontId="0" fillId="24" borderId="11" xfId="53" applyNumberFormat="1" applyFont="1" applyFill="1" applyBorder="1" applyAlignment="1">
      <alignment horizontal="center" vertical="center" wrapText="1"/>
      <protection/>
    </xf>
    <xf numFmtId="0" fontId="15" fillId="0" borderId="0" xfId="53" applyFont="1" applyAlignment="1">
      <alignment horizontal="left" vertical="center"/>
      <protection/>
    </xf>
    <xf numFmtId="184" fontId="0" fillId="24" borderId="16" xfId="53" applyNumberFormat="1" applyFont="1" applyFill="1" applyBorder="1" applyAlignment="1" quotePrefix="1">
      <alignment horizontal="center" vertical="center"/>
      <protection/>
    </xf>
    <xf numFmtId="184" fontId="3" fillId="24" borderId="10" xfId="53" applyNumberFormat="1" applyFont="1" applyFill="1" applyBorder="1" applyAlignment="1" quotePrefix="1">
      <alignment horizontal="center" vertical="center"/>
      <protection/>
    </xf>
    <xf numFmtId="184" fontId="0" fillId="24" borderId="10" xfId="53" applyNumberFormat="1" applyFont="1" applyFill="1" applyBorder="1" applyAlignment="1">
      <alignment horizontal="center" vertical="center"/>
      <protection/>
    </xf>
    <xf numFmtId="184" fontId="0" fillId="24" borderId="10" xfId="53" applyNumberFormat="1" applyFont="1" applyFill="1" applyBorder="1" applyAlignment="1" quotePrefix="1">
      <alignment horizontal="center" vertical="center"/>
      <protection/>
    </xf>
    <xf numFmtId="184" fontId="0" fillId="24" borderId="11" xfId="53" applyNumberFormat="1" applyFont="1" applyFill="1" applyBorder="1" applyAlignment="1">
      <alignment horizontal="center" vertical="center"/>
      <protection/>
    </xf>
    <xf numFmtId="184" fontId="0" fillId="24" borderId="11" xfId="53" applyNumberFormat="1" applyFont="1" applyFill="1" applyBorder="1" applyAlignment="1" quotePrefix="1">
      <alignment horizontal="center" vertical="center"/>
      <protection/>
    </xf>
    <xf numFmtId="184" fontId="13" fillId="24" borderId="10" xfId="53" applyNumberFormat="1" applyFont="1" applyFill="1" applyBorder="1" applyAlignment="1" quotePrefix="1">
      <alignment horizontal="left" vertical="center"/>
      <protection/>
    </xf>
    <xf numFmtId="184" fontId="0" fillId="0" borderId="10" xfId="53" applyNumberFormat="1" applyFont="1" applyFill="1" applyBorder="1" applyAlignment="1">
      <alignment horizontal="left" vertical="center"/>
      <protection/>
    </xf>
    <xf numFmtId="184" fontId="13" fillId="0" borderId="15" xfId="53" applyNumberFormat="1" applyFont="1" applyFill="1" applyBorder="1" applyAlignment="1" quotePrefix="1">
      <alignment horizontal="left" vertical="center"/>
      <protection/>
    </xf>
    <xf numFmtId="184" fontId="13" fillId="0" borderId="17" xfId="53" applyNumberFormat="1" applyFont="1" applyFill="1" applyBorder="1" applyAlignment="1">
      <alignment horizontal="center" vertical="center"/>
      <protection/>
    </xf>
    <xf numFmtId="184" fontId="13" fillId="0" borderId="15" xfId="53" applyNumberFormat="1" applyFont="1" applyFill="1" applyBorder="1" applyAlignment="1">
      <alignment horizontal="left" vertical="center"/>
      <protection/>
    </xf>
    <xf numFmtId="184" fontId="13" fillId="0" borderId="23" xfId="53" applyNumberFormat="1" applyFont="1" applyFill="1" applyBorder="1" applyAlignment="1">
      <alignment horizontal="left" vertical="center"/>
      <protection/>
    </xf>
    <xf numFmtId="184" fontId="13" fillId="0" borderId="24" xfId="53" applyNumberFormat="1" applyFont="1" applyFill="1" applyBorder="1" applyAlignment="1">
      <alignment horizontal="left" vertical="center"/>
      <protection/>
    </xf>
    <xf numFmtId="49" fontId="0" fillId="24" borderId="10" xfId="53" applyNumberFormat="1" applyFont="1" applyFill="1" applyBorder="1" applyAlignment="1" quotePrefix="1">
      <alignment horizontal="center" vertical="center"/>
      <protection/>
    </xf>
    <xf numFmtId="49" fontId="0" fillId="24" borderId="11" xfId="53" applyNumberFormat="1" applyFont="1" applyFill="1" applyBorder="1" applyAlignment="1" quotePrefix="1">
      <alignment horizontal="center" vertical="center"/>
      <protection/>
    </xf>
    <xf numFmtId="0" fontId="2" fillId="0" borderId="0" xfId="52">
      <alignment/>
      <protection/>
    </xf>
    <xf numFmtId="0" fontId="18" fillId="0" borderId="0" xfId="54" applyFont="1" applyAlignment="1">
      <alignment horizontal="center" vertical="center" wrapText="1"/>
      <protection/>
    </xf>
    <xf numFmtId="0" fontId="17" fillId="0" borderId="0" xfId="54" applyFont="1" applyBorder="1">
      <alignment/>
      <protection/>
    </xf>
    <xf numFmtId="0" fontId="20" fillId="0" borderId="0" xfId="54" applyFont="1" applyAlignment="1">
      <alignment horizontal="left" vertical="center" wrapText="1"/>
      <protection/>
    </xf>
    <xf numFmtId="0" fontId="20" fillId="0" borderId="0" xfId="54" applyFont="1" applyBorder="1" applyAlignment="1">
      <alignment horizontal="left"/>
      <protection/>
    </xf>
    <xf numFmtId="0" fontId="0" fillId="0" borderId="10" xfId="55" applyFont="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3" fillId="24" borderId="0" xfId="55" applyFont="1" applyFill="1" applyBorder="1" applyAlignment="1">
      <alignment horizontal="center" vertical="center" wrapText="1"/>
      <protection/>
    </xf>
    <xf numFmtId="0" fontId="19" fillId="24" borderId="10" xfId="52" applyFont="1" applyFill="1" applyBorder="1" applyAlignment="1">
      <alignment horizontal="center" vertical="center" wrapText="1"/>
      <protection/>
    </xf>
    <xf numFmtId="0" fontId="2" fillId="0" borderId="10" xfId="52" applyFont="1" applyBorder="1" applyAlignment="1">
      <alignment horizontal="center" vertical="center" wrapText="1"/>
      <protection/>
    </xf>
    <xf numFmtId="0" fontId="2" fillId="0" borderId="10" xfId="52" applyBorder="1" applyAlignment="1">
      <alignment horizontal="center" vertical="center" wrapText="1"/>
      <protection/>
    </xf>
    <xf numFmtId="0" fontId="0" fillId="0" borderId="0" xfId="55" applyFont="1" applyBorder="1" applyAlignment="1">
      <alignment horizontal="left" vertical="center" wrapText="1"/>
      <protection/>
    </xf>
    <xf numFmtId="0" fontId="13" fillId="0" borderId="10" xfId="55" applyFont="1" applyBorder="1" applyAlignment="1">
      <alignment horizontal="left" vertical="center" wrapText="1"/>
      <protection/>
    </xf>
    <xf numFmtId="0" fontId="13" fillId="0" borderId="10" xfId="55" applyFont="1" applyBorder="1" applyAlignment="1">
      <alignment horizontal="center" vertical="center" wrapText="1"/>
      <protection/>
    </xf>
    <xf numFmtId="0" fontId="13" fillId="0" borderId="10" xfId="55" applyFont="1" applyFill="1" applyBorder="1" applyAlignment="1">
      <alignment horizontal="center" vertical="center" wrapText="1"/>
      <protection/>
    </xf>
    <xf numFmtId="4" fontId="13" fillId="0" borderId="10" xfId="55" applyNumberFormat="1" applyFont="1" applyFill="1" applyBorder="1" applyAlignment="1">
      <alignment horizontal="center" vertical="center" wrapText="1"/>
      <protection/>
    </xf>
    <xf numFmtId="0" fontId="13" fillId="0" borderId="10" xfId="55" applyFont="1" applyBorder="1" applyAlignment="1">
      <alignment vertical="center" wrapText="1"/>
      <protection/>
    </xf>
    <xf numFmtId="0" fontId="13" fillId="0" borderId="10" xfId="55" applyFont="1" applyFill="1" applyBorder="1" applyAlignment="1">
      <alignment vertical="center" wrapText="1"/>
      <protection/>
    </xf>
    <xf numFmtId="184" fontId="0" fillId="24" borderId="25" xfId="53" applyNumberFormat="1" applyFont="1" applyFill="1" applyBorder="1" applyAlignment="1" quotePrefix="1">
      <alignment horizontal="center" vertical="center"/>
      <protection/>
    </xf>
    <xf numFmtId="0" fontId="3" fillId="0" borderId="26" xfId="53" applyFont="1" applyBorder="1" applyAlignment="1">
      <alignment horizontal="left" vertical="center" wrapText="1"/>
      <protection/>
    </xf>
    <xf numFmtId="0" fontId="3" fillId="0" borderId="26" xfId="53" applyFont="1" applyBorder="1" applyAlignment="1">
      <alignment horizontal="left" vertical="center"/>
      <protection/>
    </xf>
    <xf numFmtId="0" fontId="11" fillId="0" borderId="0" xfId="53" applyFont="1" applyFill="1" applyAlignment="1">
      <alignment horizontal="center" vertical="center"/>
      <protection/>
    </xf>
    <xf numFmtId="184" fontId="0" fillId="24" borderId="27" xfId="53" applyNumberFormat="1" applyFont="1" applyFill="1" applyBorder="1" applyAlignment="1" quotePrefix="1">
      <alignment horizontal="center" vertical="center"/>
      <protection/>
    </xf>
    <xf numFmtId="184" fontId="0" fillId="24" borderId="28" xfId="53" applyNumberFormat="1" applyFont="1" applyFill="1" applyBorder="1" applyAlignment="1" quotePrefix="1">
      <alignment horizontal="center" vertical="center"/>
      <protection/>
    </xf>
    <xf numFmtId="184" fontId="13" fillId="24" borderId="10" xfId="53" applyNumberFormat="1" applyFont="1" applyFill="1" applyBorder="1" applyAlignment="1">
      <alignment horizontal="left" vertical="center"/>
      <protection/>
    </xf>
    <xf numFmtId="49" fontId="13" fillId="24" borderId="10" xfId="53" applyNumberFormat="1" applyFont="1" applyFill="1" applyBorder="1" applyAlignment="1" quotePrefix="1">
      <alignment horizontal="center" vertical="center"/>
      <protection/>
    </xf>
    <xf numFmtId="49" fontId="0" fillId="0" borderId="0" xfId="53" applyNumberFormat="1" applyAlignment="1">
      <alignment horizontal="right" vertical="center"/>
      <protection/>
    </xf>
    <xf numFmtId="49" fontId="11" fillId="0" borderId="0" xfId="53" applyNumberFormat="1" applyFont="1" applyFill="1" applyAlignment="1">
      <alignment horizontal="center" vertical="center"/>
      <protection/>
    </xf>
    <xf numFmtId="49" fontId="0" fillId="24" borderId="0" xfId="53" applyNumberFormat="1" applyFill="1" applyAlignment="1">
      <alignment horizontal="right" vertical="center"/>
      <protection/>
    </xf>
    <xf numFmtId="49" fontId="0" fillId="24" borderId="28" xfId="53" applyNumberFormat="1" applyFont="1" applyFill="1" applyBorder="1" applyAlignment="1" quotePrefix="1">
      <alignment horizontal="center" vertical="center"/>
      <protection/>
    </xf>
    <xf numFmtId="49" fontId="3" fillId="24" borderId="10" xfId="53" applyNumberFormat="1" applyFont="1" applyFill="1" applyBorder="1" applyAlignment="1" quotePrefix="1">
      <alignment horizontal="center" vertical="center"/>
      <protection/>
    </xf>
    <xf numFmtId="49" fontId="0" fillId="24" borderId="10" xfId="53" applyNumberFormat="1" applyFont="1" applyFill="1" applyBorder="1" applyAlignment="1">
      <alignment horizontal="center" vertical="center"/>
      <protection/>
    </xf>
    <xf numFmtId="49" fontId="3" fillId="0" borderId="26" xfId="53" applyNumberFormat="1" applyFont="1" applyBorder="1" applyAlignment="1">
      <alignment horizontal="left" vertical="center"/>
      <protection/>
    </xf>
    <xf numFmtId="49" fontId="13" fillId="24" borderId="10" xfId="53" applyNumberFormat="1" applyFont="1" applyFill="1" applyBorder="1" applyAlignment="1">
      <alignment horizontal="center" vertical="center"/>
      <protection/>
    </xf>
    <xf numFmtId="49" fontId="6" fillId="24" borderId="0" xfId="53" applyNumberFormat="1" applyFont="1" applyFill="1" applyAlignment="1">
      <alignment horizontal="left" vertical="center"/>
      <protection/>
    </xf>
    <xf numFmtId="49" fontId="0" fillId="24" borderId="0" xfId="0" applyNumberFormat="1" applyFill="1" applyAlignment="1">
      <alignment horizontal="left" vertical="center"/>
    </xf>
    <xf numFmtId="49" fontId="0" fillId="0" borderId="0" xfId="0" applyNumberFormat="1" applyAlignment="1">
      <alignment horizontal="left" vertical="center"/>
    </xf>
    <xf numFmtId="184" fontId="24" fillId="24" borderId="10" xfId="0" applyNumberFormat="1" applyFont="1" applyFill="1" applyBorder="1" applyAlignment="1">
      <alignment horizontal="left" vertical="center"/>
    </xf>
    <xf numFmtId="184" fontId="24" fillId="0" borderId="10" xfId="0" applyNumberFormat="1" applyFont="1" applyFill="1" applyBorder="1" applyAlignment="1">
      <alignment horizontal="right" vertical="center"/>
    </xf>
    <xf numFmtId="184" fontId="24" fillId="0" borderId="11" xfId="0" applyNumberFormat="1" applyFont="1" applyFill="1" applyBorder="1" applyAlignment="1">
      <alignment horizontal="right" vertical="center"/>
    </xf>
    <xf numFmtId="0" fontId="24" fillId="0" borderId="0" xfId="0" applyFont="1" applyBorder="1" applyAlignment="1">
      <alignment horizontal="right" vertical="center"/>
    </xf>
    <xf numFmtId="0" fontId="24" fillId="0" borderId="0" xfId="0" applyFont="1" applyAlignment="1">
      <alignment horizontal="right" vertical="center"/>
    </xf>
    <xf numFmtId="184" fontId="25" fillId="0" borderId="10" xfId="0" applyNumberFormat="1" applyFont="1" applyFill="1" applyBorder="1" applyAlignment="1">
      <alignment horizontal="right" vertical="center"/>
    </xf>
    <xf numFmtId="184" fontId="0" fillId="24" borderId="10" xfId="0" applyNumberFormat="1" applyFont="1" applyFill="1" applyBorder="1" applyAlignment="1">
      <alignment horizontal="left" vertical="center"/>
    </xf>
    <xf numFmtId="184" fontId="24" fillId="0" borderId="0" xfId="0" applyNumberFormat="1" applyFont="1" applyFill="1" applyBorder="1" applyAlignment="1">
      <alignment horizontal="right" vertical="center"/>
    </xf>
    <xf numFmtId="184" fontId="24" fillId="24" borderId="10" xfId="0" applyNumberFormat="1" applyFont="1" applyFill="1" applyBorder="1" applyAlignment="1">
      <alignment horizontal="left" vertical="center"/>
    </xf>
    <xf numFmtId="184" fontId="24" fillId="0" borderId="10" xfId="0" applyNumberFormat="1" applyFont="1" applyFill="1" applyBorder="1" applyAlignment="1">
      <alignment horizontal="right" vertical="center"/>
    </xf>
    <xf numFmtId="0" fontId="24" fillId="0" borderId="0" xfId="0" applyFont="1" applyBorder="1" applyAlignment="1">
      <alignment horizontal="right" vertical="center"/>
    </xf>
    <xf numFmtId="0" fontId="24" fillId="0" borderId="0" xfId="0" applyFont="1" applyAlignment="1">
      <alignment horizontal="right" vertical="center"/>
    </xf>
    <xf numFmtId="196" fontId="13" fillId="24" borderId="15" xfId="53" applyNumberFormat="1" applyFont="1" applyFill="1" applyBorder="1" applyAlignment="1" quotePrefix="1">
      <alignment horizontal="center" vertical="center"/>
      <protection/>
    </xf>
    <xf numFmtId="196" fontId="13" fillId="0" borderId="11" xfId="53" applyNumberFormat="1" applyFont="1" applyFill="1" applyBorder="1" applyAlignment="1">
      <alignment horizontal="right" vertical="center"/>
      <protection/>
    </xf>
    <xf numFmtId="196" fontId="13" fillId="24" borderId="10" xfId="53" applyNumberFormat="1" applyFont="1" applyFill="1" applyBorder="1" applyAlignment="1" quotePrefix="1">
      <alignment horizontal="center" vertical="center"/>
      <protection/>
    </xf>
    <xf numFmtId="196" fontId="13" fillId="0" borderId="17" xfId="53" applyNumberFormat="1" applyFont="1" applyFill="1" applyBorder="1" applyAlignment="1">
      <alignment horizontal="right" vertical="center"/>
      <protection/>
    </xf>
    <xf numFmtId="196" fontId="13" fillId="24" borderId="29" xfId="53" applyNumberFormat="1" applyFont="1" applyFill="1" applyBorder="1" applyAlignment="1" quotePrefix="1">
      <alignment horizontal="center" vertical="center"/>
      <protection/>
    </xf>
    <xf numFmtId="196" fontId="13" fillId="0" borderId="17" xfId="53" applyNumberFormat="1" applyFont="1" applyFill="1" applyBorder="1" applyAlignment="1">
      <alignment horizontal="center" vertical="center"/>
      <protection/>
    </xf>
    <xf numFmtId="196" fontId="13" fillId="0" borderId="17" xfId="53" applyNumberFormat="1" applyFont="1" applyFill="1" applyBorder="1" applyAlignment="1" quotePrefix="1">
      <alignment vertical="center"/>
      <protection/>
    </xf>
    <xf numFmtId="196" fontId="13" fillId="24" borderId="30" xfId="53" applyNumberFormat="1" applyFont="1" applyFill="1" applyBorder="1" applyAlignment="1" quotePrefix="1">
      <alignment horizontal="center" vertical="center"/>
      <protection/>
    </xf>
    <xf numFmtId="196" fontId="13" fillId="0" borderId="19" xfId="53" applyNumberFormat="1" applyFont="1" applyFill="1" applyBorder="1" applyAlignment="1" quotePrefix="1">
      <alignment vertical="center"/>
      <protection/>
    </xf>
    <xf numFmtId="196" fontId="0" fillId="0" borderId="10" xfId="55" applyNumberFormat="1" applyFont="1" applyFill="1" applyBorder="1" applyAlignment="1">
      <alignment horizontal="center" vertical="center" wrapText="1"/>
      <protection/>
    </xf>
    <xf numFmtId="196" fontId="0" fillId="0" borderId="11" xfId="55" applyNumberFormat="1" applyFont="1" applyFill="1" applyBorder="1" applyAlignment="1">
      <alignment horizontal="center" vertical="center" wrapText="1"/>
      <protection/>
    </xf>
    <xf numFmtId="0" fontId="24" fillId="0" borderId="0" xfId="55" applyFont="1" applyAlignment="1">
      <alignment vertical="center" wrapText="1"/>
      <protection/>
    </xf>
    <xf numFmtId="196" fontId="24" fillId="0" borderId="10" xfId="55" applyNumberFormat="1" applyFont="1" applyFill="1" applyBorder="1" applyAlignment="1">
      <alignment horizontal="center" vertical="center" wrapText="1"/>
      <protection/>
    </xf>
    <xf numFmtId="196" fontId="24" fillId="0" borderId="11" xfId="55" applyNumberFormat="1" applyFont="1" applyFill="1" applyBorder="1" applyAlignment="1">
      <alignment horizontal="center" vertical="center" wrapText="1"/>
      <protection/>
    </xf>
    <xf numFmtId="196" fontId="0" fillId="0" borderId="12" xfId="55" applyNumberFormat="1" applyFont="1" applyFill="1" applyBorder="1" applyAlignment="1">
      <alignment horizontal="center" vertical="center" wrapText="1"/>
      <protection/>
    </xf>
    <xf numFmtId="196" fontId="0" fillId="0" borderId="14" xfId="55" applyNumberFormat="1" applyFont="1" applyFill="1" applyBorder="1" applyAlignment="1">
      <alignment horizontal="center" vertical="center" wrapText="1"/>
      <protection/>
    </xf>
    <xf numFmtId="196" fontId="0" fillId="0" borderId="10" xfId="55" applyNumberFormat="1" applyFont="1" applyFill="1" applyBorder="1" applyAlignment="1">
      <alignment horizontal="center" vertical="center" wrapText="1"/>
      <protection/>
    </xf>
    <xf numFmtId="0" fontId="0" fillId="0" borderId="0" xfId="55" applyAlignment="1">
      <alignment horizontal="center" vertical="center" wrapText="1"/>
      <protection/>
    </xf>
    <xf numFmtId="0" fontId="14" fillId="0" borderId="10" xfId="55" applyFont="1" applyBorder="1" applyAlignment="1">
      <alignment horizontal="left" vertical="center" wrapText="1"/>
      <protection/>
    </xf>
    <xf numFmtId="0" fontId="14" fillId="0" borderId="10" xfId="55" applyFont="1" applyFill="1" applyBorder="1" applyAlignment="1">
      <alignment horizontal="center" vertical="center" wrapText="1"/>
      <protection/>
    </xf>
    <xf numFmtId="4" fontId="14" fillId="0" borderId="10" xfId="55" applyNumberFormat="1" applyFont="1" applyBorder="1" applyAlignment="1">
      <alignment horizontal="center" vertical="center" wrapText="1"/>
      <protection/>
    </xf>
    <xf numFmtId="0" fontId="0" fillId="0" borderId="0" xfId="55" applyFont="1" applyBorder="1" applyAlignment="1">
      <alignment horizontal="center" vertical="center" wrapText="1"/>
      <protection/>
    </xf>
    <xf numFmtId="185" fontId="13" fillId="0" borderId="10" xfId="55" applyNumberFormat="1" applyFont="1" applyFill="1" applyBorder="1" applyAlignment="1">
      <alignment horizontal="center" vertical="center" wrapText="1"/>
      <protection/>
    </xf>
    <xf numFmtId="185" fontId="0" fillId="0" borderId="0" xfId="55" applyNumberFormat="1" applyAlignment="1">
      <alignment vertical="center" wrapText="1"/>
      <protection/>
    </xf>
    <xf numFmtId="0" fontId="3" fillId="0" borderId="10" xfId="55" applyFont="1" applyBorder="1" applyAlignment="1">
      <alignment vertical="center" wrapText="1"/>
      <protection/>
    </xf>
    <xf numFmtId="0" fontId="0" fillId="0" borderId="10" xfId="55" applyFont="1" applyBorder="1" applyAlignment="1">
      <alignment vertical="center" wrapText="1"/>
      <protection/>
    </xf>
    <xf numFmtId="0" fontId="0" fillId="0" borderId="11" xfId="55" applyFont="1" applyFill="1" applyBorder="1" applyAlignment="1">
      <alignment horizontal="center" vertical="center" wrapText="1"/>
      <protection/>
    </xf>
    <xf numFmtId="0" fontId="0" fillId="0" borderId="15" xfId="55" applyFont="1" applyFill="1" applyBorder="1" applyAlignment="1">
      <alignment horizontal="center" vertical="center" wrapText="1"/>
      <protection/>
    </xf>
    <xf numFmtId="0" fontId="0" fillId="0" borderId="12" xfId="55" applyFont="1" applyFill="1" applyBorder="1" applyAlignment="1">
      <alignment horizontal="center" vertical="center" wrapText="1"/>
      <protection/>
    </xf>
    <xf numFmtId="0" fontId="0" fillId="0" borderId="21" xfId="55" applyFont="1" applyFill="1" applyBorder="1" applyAlignment="1">
      <alignment horizontal="center" vertical="center" wrapText="1"/>
      <protection/>
    </xf>
    <xf numFmtId="0" fontId="0" fillId="0" borderId="14" xfId="55" applyFont="1" applyFill="1" applyBorder="1" applyAlignment="1">
      <alignment horizontal="center" vertical="center" wrapText="1"/>
      <protection/>
    </xf>
    <xf numFmtId="0" fontId="40" fillId="0" borderId="10" xfId="55" applyFont="1" applyBorder="1" applyAlignment="1">
      <alignment vertical="center" wrapText="1"/>
      <protection/>
    </xf>
    <xf numFmtId="0" fontId="24" fillId="0" borderId="10" xfId="55" applyFont="1" applyFill="1" applyBorder="1" applyAlignment="1">
      <alignment horizontal="center" vertical="center" wrapText="1"/>
      <protection/>
    </xf>
    <xf numFmtId="4" fontId="24" fillId="0" borderId="10" xfId="55" applyNumberFormat="1" applyFont="1" applyFill="1" applyBorder="1" applyAlignment="1">
      <alignment horizontal="center" vertical="center" wrapText="1"/>
      <protection/>
    </xf>
    <xf numFmtId="4" fontId="24" fillId="0" borderId="15" xfId="55" applyNumberFormat="1" applyFont="1" applyFill="1" applyBorder="1" applyAlignment="1">
      <alignment horizontal="center" vertical="center" wrapText="1"/>
      <protection/>
    </xf>
    <xf numFmtId="0" fontId="24" fillId="0" borderId="11" xfId="55" applyFont="1" applyFill="1" applyBorder="1" applyAlignment="1">
      <alignment horizontal="center" vertical="center" wrapText="1"/>
      <protection/>
    </xf>
    <xf numFmtId="4" fontId="0" fillId="0" borderId="10" xfId="55" applyNumberFormat="1" applyFont="1" applyFill="1" applyBorder="1" applyAlignment="1">
      <alignment horizontal="center" vertical="center" wrapText="1"/>
      <protection/>
    </xf>
    <xf numFmtId="0" fontId="0" fillId="0" borderId="26" xfId="0" applyFont="1" applyBorder="1" applyAlignment="1">
      <alignment horizontal="left" vertical="center"/>
    </xf>
    <xf numFmtId="184" fontId="0" fillId="24" borderId="31" xfId="0" applyNumberFormat="1" applyFill="1" applyBorder="1" applyAlignment="1" quotePrefix="1">
      <alignment horizontal="center" vertical="center" wrapText="1"/>
    </xf>
    <xf numFmtId="184" fontId="0" fillId="24" borderId="32" xfId="0" applyNumberFormat="1" applyFill="1" applyBorder="1" applyAlignment="1" quotePrefix="1">
      <alignment horizontal="center" vertical="center" wrapText="1"/>
    </xf>
    <xf numFmtId="49" fontId="0" fillId="24" borderId="16" xfId="0" applyNumberFormat="1" applyFont="1" applyFill="1" applyBorder="1" applyAlignment="1">
      <alignment horizontal="left" vertical="center"/>
    </xf>
    <xf numFmtId="49" fontId="0" fillId="24" borderId="10" xfId="0" applyNumberFormat="1" applyFill="1" applyBorder="1" applyAlignment="1">
      <alignment horizontal="left" vertical="center"/>
    </xf>
    <xf numFmtId="49" fontId="24" fillId="24" borderId="33" xfId="0" applyNumberFormat="1" applyFont="1" applyFill="1" applyBorder="1" applyAlignment="1">
      <alignment horizontal="left" vertical="center"/>
    </xf>
    <xf numFmtId="49" fontId="24" fillId="24" borderId="34" xfId="0" applyNumberFormat="1" applyFont="1" applyFill="1" applyBorder="1" applyAlignment="1">
      <alignment horizontal="left" vertical="center"/>
    </xf>
    <xf numFmtId="0" fontId="0" fillId="0" borderId="26" xfId="0" applyBorder="1" applyAlignment="1">
      <alignment horizontal="left" vertical="center" wrapText="1"/>
    </xf>
    <xf numFmtId="0" fontId="22" fillId="24" borderId="10" xfId="52" applyFont="1" applyFill="1" applyBorder="1" applyAlignment="1">
      <alignment horizontal="center" vertical="center" wrapText="1"/>
      <protection/>
    </xf>
    <xf numFmtId="0" fontId="0" fillId="0" borderId="10" xfId="52" applyFont="1" applyBorder="1" applyAlignment="1">
      <alignment horizontal="center" vertical="center" wrapText="1"/>
      <protection/>
    </xf>
    <xf numFmtId="49" fontId="0" fillId="24" borderId="33" xfId="0" applyNumberFormat="1" applyFont="1" applyFill="1" applyBorder="1" applyAlignment="1">
      <alignment horizontal="left" vertical="center"/>
    </xf>
    <xf numFmtId="49" fontId="0" fillId="24" borderId="34" xfId="0" applyNumberFormat="1" applyFont="1" applyFill="1" applyBorder="1" applyAlignment="1">
      <alignment horizontal="left" vertical="center"/>
    </xf>
    <xf numFmtId="49" fontId="0" fillId="24" borderId="33" xfId="0" applyNumberFormat="1" applyFont="1" applyFill="1" applyBorder="1" applyAlignment="1">
      <alignment vertical="center"/>
    </xf>
    <xf numFmtId="49" fontId="0" fillId="24" borderId="34" xfId="0" applyNumberFormat="1" applyFont="1" applyFill="1" applyBorder="1" applyAlignment="1">
      <alignment vertical="center"/>
    </xf>
    <xf numFmtId="184" fontId="0" fillId="0" borderId="35" xfId="0" applyNumberFormat="1" applyFill="1" applyBorder="1" applyAlignment="1" quotePrefix="1">
      <alignment horizontal="center" vertical="center" wrapText="1"/>
    </xf>
    <xf numFmtId="184" fontId="0" fillId="0" borderId="36" xfId="0" applyNumberFormat="1" applyFill="1" applyBorder="1" applyAlignment="1" quotePrefix="1">
      <alignment horizontal="center" vertical="center" wrapText="1"/>
    </xf>
    <xf numFmtId="184" fontId="0" fillId="0" borderId="37" xfId="0" applyNumberFormat="1" applyFill="1" applyBorder="1" applyAlignment="1" quotePrefix="1">
      <alignment horizontal="center" vertical="center" wrapText="1"/>
    </xf>
    <xf numFmtId="184" fontId="0" fillId="24" borderId="33" xfId="0" applyNumberFormat="1" applyFill="1" applyBorder="1" applyAlignment="1" quotePrefix="1">
      <alignment horizontal="center" vertical="center"/>
    </xf>
    <xf numFmtId="184" fontId="0" fillId="24" borderId="29" xfId="0" applyNumberFormat="1" applyFill="1" applyBorder="1" applyAlignment="1" quotePrefix="1">
      <alignment horizontal="center" vertical="center"/>
    </xf>
    <xf numFmtId="184" fontId="0" fillId="24" borderId="34" xfId="0" applyNumberFormat="1" applyFill="1" applyBorder="1" applyAlignment="1" quotePrefix="1">
      <alignment horizontal="center" vertical="center"/>
    </xf>
    <xf numFmtId="0" fontId="11" fillId="0" borderId="0" xfId="0" applyFont="1" applyFill="1" applyAlignment="1">
      <alignment horizontal="center" vertical="center"/>
    </xf>
    <xf numFmtId="184" fontId="0" fillId="24" borderId="38" xfId="0" applyNumberFormat="1" applyFill="1" applyBorder="1" applyAlignment="1" quotePrefix="1">
      <alignment horizontal="center" vertical="center" wrapText="1"/>
    </xf>
    <xf numFmtId="184" fontId="0" fillId="24" borderId="39" xfId="0" applyNumberFormat="1" applyFill="1" applyBorder="1" applyAlignment="1" quotePrefix="1">
      <alignment horizontal="center" vertical="center" wrapText="1"/>
    </xf>
    <xf numFmtId="184" fontId="0" fillId="24" borderId="40" xfId="0" applyNumberFormat="1" applyFill="1" applyBorder="1" applyAlignment="1" quotePrefix="1">
      <alignment horizontal="center" vertical="center" wrapText="1"/>
    </xf>
    <xf numFmtId="184" fontId="0" fillId="24" borderId="35" xfId="0" applyNumberFormat="1" applyFill="1" applyBorder="1" applyAlignment="1" quotePrefix="1">
      <alignment horizontal="center" vertical="center" wrapText="1"/>
    </xf>
    <xf numFmtId="184" fontId="0" fillId="24" borderId="36" xfId="0" applyNumberFormat="1" applyFill="1" applyBorder="1" applyAlignment="1" quotePrefix="1">
      <alignment horizontal="center" vertical="center" wrapText="1"/>
    </xf>
    <xf numFmtId="184" fontId="0" fillId="24" borderId="37" xfId="0" applyNumberFormat="1" applyFill="1" applyBorder="1" applyAlignment="1" quotePrefix="1">
      <alignment horizontal="center" vertical="center" wrapText="1"/>
    </xf>
    <xf numFmtId="49" fontId="0" fillId="24" borderId="23" xfId="0" applyNumberFormat="1" applyFont="1" applyFill="1" applyBorder="1" applyAlignment="1">
      <alignment horizontal="left" vertical="center" wrapText="1"/>
    </xf>
    <xf numFmtId="49" fontId="0" fillId="24" borderId="30" xfId="0" applyNumberFormat="1" applyFill="1" applyBorder="1" applyAlignment="1" quotePrefix="1">
      <alignment horizontal="left" vertical="center" wrapText="1"/>
    </xf>
    <xf numFmtId="49" fontId="0" fillId="24" borderId="41" xfId="0" applyNumberFormat="1" applyFill="1" applyBorder="1" applyAlignment="1" quotePrefix="1">
      <alignment horizontal="left" vertical="center" wrapText="1"/>
    </xf>
    <xf numFmtId="49" fontId="0" fillId="24" borderId="42" xfId="0" applyNumberFormat="1" applyFill="1" applyBorder="1" applyAlignment="1" quotePrefix="1">
      <alignment horizontal="left" vertical="center" wrapText="1"/>
    </xf>
    <xf numFmtId="184" fontId="0" fillId="24" borderId="18" xfId="0" applyNumberFormat="1" applyFill="1" applyBorder="1" applyAlignment="1" quotePrefix="1">
      <alignment horizontal="center" vertical="center" wrapText="1"/>
    </xf>
    <xf numFmtId="184" fontId="24" fillId="24" borderId="41" xfId="0" applyNumberFormat="1" applyFont="1" applyFill="1" applyBorder="1" applyAlignment="1" quotePrefix="1">
      <alignment horizontal="center" vertical="center"/>
    </xf>
    <xf numFmtId="184" fontId="24" fillId="24" borderId="42" xfId="0" applyNumberFormat="1" applyFont="1" applyFill="1" applyBorder="1" applyAlignment="1" quotePrefix="1">
      <alignment horizontal="center" vertical="center"/>
    </xf>
    <xf numFmtId="184" fontId="24" fillId="24" borderId="43" xfId="0" applyNumberFormat="1" applyFont="1" applyFill="1" applyBorder="1" applyAlignment="1" quotePrefix="1">
      <alignment horizontal="center" vertical="center"/>
    </xf>
    <xf numFmtId="184" fontId="0" fillId="24" borderId="35" xfId="0" applyNumberFormat="1" applyFont="1" applyFill="1" applyBorder="1" applyAlignment="1" quotePrefix="1">
      <alignment horizontal="center" vertical="center" wrapText="1"/>
    </xf>
    <xf numFmtId="184" fontId="0" fillId="24" borderId="36" xfId="0" applyNumberFormat="1" applyFont="1" applyFill="1" applyBorder="1" applyAlignment="1" quotePrefix="1">
      <alignment horizontal="center" vertical="center" wrapText="1"/>
    </xf>
    <xf numFmtId="184" fontId="0" fillId="24" borderId="37" xfId="0" applyNumberFormat="1" applyFont="1" applyFill="1" applyBorder="1" applyAlignment="1" quotePrefix="1">
      <alignment horizontal="center" vertical="center" wrapText="1"/>
    </xf>
    <xf numFmtId="184" fontId="0" fillId="24" borderId="35" xfId="0" applyNumberFormat="1" applyFont="1" applyFill="1" applyBorder="1" applyAlignment="1">
      <alignment horizontal="center" vertical="center" wrapText="1"/>
    </xf>
    <xf numFmtId="184" fontId="0" fillId="24" borderId="38" xfId="0" applyNumberFormat="1" applyFont="1" applyFill="1" applyBorder="1" applyAlignment="1" quotePrefix="1">
      <alignment horizontal="center" vertical="center" wrapText="1"/>
    </xf>
    <xf numFmtId="184" fontId="0" fillId="24" borderId="39" xfId="0" applyNumberFormat="1" applyFont="1" applyFill="1" applyBorder="1" applyAlignment="1" quotePrefix="1">
      <alignment horizontal="center" vertical="center" wrapText="1"/>
    </xf>
    <xf numFmtId="184" fontId="0" fillId="24" borderId="40" xfId="0" applyNumberFormat="1" applyFont="1" applyFill="1" applyBorder="1" applyAlignment="1" quotePrefix="1">
      <alignment horizontal="center" vertical="center" wrapText="1"/>
    </xf>
    <xf numFmtId="184" fontId="0" fillId="24" borderId="23" xfId="0" applyNumberFormat="1" applyFont="1" applyFill="1" applyBorder="1" applyAlignment="1">
      <alignment horizontal="center" vertical="center" wrapText="1"/>
    </xf>
    <xf numFmtId="184" fontId="0" fillId="24" borderId="30" xfId="0" applyNumberFormat="1" applyFill="1" applyBorder="1" applyAlignment="1" quotePrefix="1">
      <alignment horizontal="center" vertical="center" wrapText="1"/>
    </xf>
    <xf numFmtId="184" fontId="0" fillId="24" borderId="41" xfId="0" applyNumberFormat="1" applyFill="1" applyBorder="1" applyAlignment="1" quotePrefix="1">
      <alignment horizontal="center" vertical="center" wrapText="1"/>
    </xf>
    <xf numFmtId="184" fontId="0" fillId="24" borderId="42" xfId="0" applyNumberFormat="1" applyFill="1" applyBorder="1" applyAlignment="1" quotePrefix="1">
      <alignment horizontal="center" vertical="center" wrapText="1"/>
    </xf>
    <xf numFmtId="49" fontId="24" fillId="24" borderId="33" xfId="0" applyNumberFormat="1" applyFont="1" applyFill="1" applyBorder="1" applyAlignment="1">
      <alignment horizontal="left" vertical="center"/>
    </xf>
    <xf numFmtId="49" fontId="24" fillId="24" borderId="34" xfId="0" applyNumberFormat="1" applyFont="1" applyFill="1" applyBorder="1" applyAlignment="1">
      <alignment horizontal="left" vertical="center"/>
    </xf>
    <xf numFmtId="49" fontId="0" fillId="24" borderId="33" xfId="0" applyNumberFormat="1" applyFill="1" applyBorder="1" applyAlignment="1" quotePrefix="1">
      <alignment horizontal="center" vertical="center"/>
    </xf>
    <xf numFmtId="49" fontId="0" fillId="24" borderId="29" xfId="0" applyNumberFormat="1" applyFill="1" applyBorder="1" applyAlignment="1" quotePrefix="1">
      <alignment horizontal="center" vertical="center"/>
    </xf>
    <xf numFmtId="49" fontId="0" fillId="24" borderId="34" xfId="0" applyNumberFormat="1" applyFill="1" applyBorder="1" applyAlignment="1" quotePrefix="1">
      <alignment horizontal="center" vertical="center"/>
    </xf>
    <xf numFmtId="0" fontId="11" fillId="0" borderId="0" xfId="53" applyFont="1" applyFill="1" applyAlignment="1">
      <alignment horizontal="center" vertical="center"/>
      <protection/>
    </xf>
    <xf numFmtId="184" fontId="0" fillId="24" borderId="27" xfId="53" applyNumberFormat="1" applyFont="1" applyFill="1" applyBorder="1" applyAlignment="1" quotePrefix="1">
      <alignment horizontal="center" vertical="center"/>
      <protection/>
    </xf>
    <xf numFmtId="184" fontId="0" fillId="24" borderId="28" xfId="53" applyNumberFormat="1" applyFont="1" applyFill="1" applyBorder="1" applyAlignment="1" quotePrefix="1">
      <alignment horizontal="center" vertical="center"/>
      <protection/>
    </xf>
    <xf numFmtId="184" fontId="0" fillId="24" borderId="44" xfId="53" applyNumberFormat="1" applyFont="1" applyFill="1" applyBorder="1" applyAlignment="1" quotePrefix="1">
      <alignment horizontal="center" vertical="center"/>
      <protection/>
    </xf>
    <xf numFmtId="184" fontId="0" fillId="24" borderId="25" xfId="53" applyNumberFormat="1" applyFont="1" applyFill="1" applyBorder="1" applyAlignment="1" quotePrefix="1">
      <alignment horizontal="center" vertical="center"/>
      <protection/>
    </xf>
    <xf numFmtId="0" fontId="3" fillId="0" borderId="26" xfId="53" applyFont="1" applyBorder="1" applyAlignment="1">
      <alignment horizontal="left" vertical="center" wrapText="1"/>
      <protection/>
    </xf>
    <xf numFmtId="0" fontId="3" fillId="0" borderId="26" xfId="53" applyFont="1" applyBorder="1" applyAlignment="1">
      <alignment horizontal="left" vertical="center"/>
      <protection/>
    </xf>
    <xf numFmtId="0" fontId="3" fillId="0" borderId="0" xfId="53" applyFont="1" applyBorder="1" applyAlignment="1">
      <alignment horizontal="left" vertical="center"/>
      <protection/>
    </xf>
    <xf numFmtId="0" fontId="0" fillId="0" borderId="38" xfId="55" applyFont="1" applyFill="1" applyBorder="1" applyAlignment="1">
      <alignment horizontal="center" vertical="center" wrapText="1"/>
      <protection/>
    </xf>
    <xf numFmtId="0" fontId="0" fillId="0" borderId="39" xfId="55" applyFont="1" applyFill="1" applyBorder="1" applyAlignment="1">
      <alignment horizontal="center" vertical="center" wrapText="1"/>
      <protection/>
    </xf>
    <xf numFmtId="0" fontId="0" fillId="0" borderId="40" xfId="55" applyFont="1" applyFill="1" applyBorder="1" applyAlignment="1">
      <alignment horizontal="center" vertical="center" wrapText="1"/>
      <protection/>
    </xf>
    <xf numFmtId="0" fontId="0" fillId="0" borderId="26" xfId="55" applyFont="1" applyBorder="1" applyAlignment="1">
      <alignment horizontal="left" vertical="center" wrapText="1"/>
      <protection/>
    </xf>
    <xf numFmtId="0" fontId="0" fillId="0" borderId="26" xfId="55" applyFont="1" applyBorder="1" applyAlignment="1">
      <alignment horizontal="left" vertical="center"/>
      <protection/>
    </xf>
    <xf numFmtId="0" fontId="10" fillId="24" borderId="0" xfId="55" applyFont="1" applyFill="1" applyAlignment="1">
      <alignment horizontal="center" vertical="center" wrapText="1"/>
      <protection/>
    </xf>
    <xf numFmtId="0" fontId="0" fillId="0" borderId="27" xfId="55" applyFont="1" applyBorder="1" applyAlignment="1">
      <alignment horizontal="center" vertical="center" wrapText="1"/>
      <protection/>
    </xf>
    <xf numFmtId="0" fontId="0" fillId="0" borderId="28" xfId="55" applyFont="1" applyBorder="1" applyAlignment="1">
      <alignment horizontal="center" vertical="center" wrapText="1"/>
      <protection/>
    </xf>
    <xf numFmtId="0" fontId="0" fillId="0" borderId="16"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16" xfId="55" applyFont="1" applyBorder="1" applyAlignment="1">
      <alignment horizontal="center" vertical="center" wrapText="1"/>
      <protection/>
    </xf>
    <xf numFmtId="0" fontId="0" fillId="0" borderId="45" xfId="55" applyFont="1" applyFill="1" applyBorder="1" applyAlignment="1">
      <alignment horizontal="center" vertical="center" wrapText="1"/>
      <protection/>
    </xf>
    <xf numFmtId="0" fontId="0" fillId="0" borderId="46" xfId="55" applyFont="1" applyFill="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36" xfId="55" applyFont="1" applyFill="1" applyBorder="1" applyAlignment="1">
      <alignment horizontal="center" vertical="center" wrapText="1"/>
      <protection/>
    </xf>
    <xf numFmtId="0" fontId="0" fillId="0" borderId="37" xfId="55" applyFont="1" applyFill="1" applyBorder="1" applyAlignment="1">
      <alignment horizontal="center" vertical="center" wrapText="1"/>
      <protection/>
    </xf>
    <xf numFmtId="0" fontId="24" fillId="0" borderId="33" xfId="55" applyFont="1" applyBorder="1" applyAlignment="1">
      <alignment horizontal="center" vertical="center" wrapText="1"/>
      <protection/>
    </xf>
    <xf numFmtId="0" fontId="24" fillId="0" borderId="29" xfId="55" applyFont="1" applyBorder="1" applyAlignment="1">
      <alignment horizontal="center" vertical="center" wrapText="1"/>
      <protection/>
    </xf>
    <xf numFmtId="0" fontId="24" fillId="0" borderId="34" xfId="55" applyFont="1" applyBorder="1" applyAlignment="1">
      <alignment horizontal="center" vertical="center" wrapText="1"/>
      <protection/>
    </xf>
    <xf numFmtId="0" fontId="0" fillId="0" borderId="33" xfId="55" applyFont="1" applyBorder="1" applyAlignment="1">
      <alignment horizontal="center" vertical="center" wrapText="1"/>
      <protection/>
    </xf>
    <xf numFmtId="0" fontId="0" fillId="0" borderId="29" xfId="55" applyFont="1" applyBorder="1" applyAlignment="1">
      <alignment horizontal="center" vertical="center" wrapText="1"/>
      <protection/>
    </xf>
    <xf numFmtId="0" fontId="0" fillId="0" borderId="34" xfId="55" applyFont="1" applyBorder="1" applyAlignment="1">
      <alignment horizontal="center" vertical="center" wrapText="1"/>
      <protection/>
    </xf>
    <xf numFmtId="0" fontId="3" fillId="24" borderId="0" xfId="55" applyFont="1" applyFill="1" applyBorder="1" applyAlignment="1">
      <alignment horizontal="right" vertical="center" wrapText="1"/>
      <protection/>
    </xf>
    <xf numFmtId="0" fontId="3" fillId="24" borderId="42" xfId="55" applyFont="1" applyFill="1" applyBorder="1" applyAlignment="1">
      <alignment horizontal="right" vertical="center" wrapText="1"/>
      <protection/>
    </xf>
    <xf numFmtId="0" fontId="10" fillId="24" borderId="0" xfId="55" applyFont="1" applyFill="1" applyBorder="1" applyAlignment="1">
      <alignment horizontal="center" vertical="center" wrapText="1"/>
      <protection/>
    </xf>
    <xf numFmtId="0" fontId="0" fillId="0" borderId="0" xfId="55" applyFont="1" applyBorder="1" applyAlignment="1">
      <alignment horizontal="left" vertical="center" wrapText="1"/>
      <protection/>
    </xf>
    <xf numFmtId="0" fontId="13" fillId="0" borderId="10" xfId="55" applyFont="1" applyBorder="1" applyAlignment="1">
      <alignment horizontal="center" vertical="center" wrapText="1"/>
      <protection/>
    </xf>
    <xf numFmtId="0" fontId="20" fillId="0" borderId="0" xfId="54" applyFont="1" applyBorder="1" applyAlignment="1">
      <alignment horizontal="left" wrapText="1"/>
      <protection/>
    </xf>
    <xf numFmtId="0" fontId="0" fillId="24" borderId="15" xfId="52" applyFont="1" applyFill="1" applyBorder="1" applyAlignment="1">
      <alignment horizontal="center" vertical="center" wrapText="1"/>
      <protection/>
    </xf>
    <xf numFmtId="0" fontId="0" fillId="24" borderId="29" xfId="52" applyFont="1" applyFill="1" applyBorder="1" applyAlignment="1">
      <alignment horizontal="center" vertical="center" wrapText="1"/>
      <protection/>
    </xf>
    <xf numFmtId="0" fontId="0" fillId="24" borderId="34" xfId="52" applyFont="1" applyFill="1" applyBorder="1" applyAlignment="1">
      <alignment horizontal="center" vertical="center" wrapText="1"/>
      <protection/>
    </xf>
    <xf numFmtId="0" fontId="2" fillId="0" borderId="15" xfId="52" applyFont="1" applyBorder="1" applyAlignment="1">
      <alignment horizontal="center" vertical="center" wrapText="1"/>
      <protection/>
    </xf>
    <xf numFmtId="0" fontId="2" fillId="0" borderId="29" xfId="52" applyBorder="1" applyAlignment="1">
      <alignment horizontal="center" vertical="center" wrapText="1"/>
      <protection/>
    </xf>
    <xf numFmtId="0" fontId="2" fillId="0" borderId="34" xfId="52" applyBorder="1" applyAlignment="1">
      <alignment horizontal="center" vertical="center" wrapText="1"/>
      <protection/>
    </xf>
    <xf numFmtId="0" fontId="22" fillId="24" borderId="18" xfId="52" applyFont="1" applyFill="1" applyBorder="1" applyAlignment="1">
      <alignment horizontal="center" vertical="center" wrapText="1"/>
      <protection/>
    </xf>
    <xf numFmtId="0" fontId="22" fillId="24" borderId="37" xfId="52" applyFont="1" applyFill="1" applyBorder="1" applyAlignment="1">
      <alignment horizontal="center" vertical="center" wrapText="1"/>
      <protection/>
    </xf>
    <xf numFmtId="0" fontId="21" fillId="24" borderId="18" xfId="52" applyFont="1" applyFill="1" applyBorder="1" applyAlignment="1">
      <alignment horizontal="center" vertical="center" wrapText="1"/>
      <protection/>
    </xf>
    <xf numFmtId="0" fontId="21" fillId="24" borderId="37" xfId="52" applyFont="1" applyFill="1" applyBorder="1" applyAlignment="1">
      <alignment horizontal="center" vertical="center" wrapText="1"/>
      <protection/>
    </xf>
    <xf numFmtId="0" fontId="2" fillId="0" borderId="18" xfId="52" applyBorder="1" applyAlignment="1">
      <alignment horizontal="center" vertical="center" wrapText="1"/>
      <protection/>
    </xf>
    <xf numFmtId="0" fontId="2" fillId="0" borderId="37" xfId="52" applyBorder="1" applyAlignment="1">
      <alignment horizontal="center" vertical="center" wrapText="1"/>
      <protection/>
    </xf>
    <xf numFmtId="0" fontId="20" fillId="0" borderId="30" xfId="54" applyFont="1" applyBorder="1" applyAlignment="1">
      <alignment horizontal="left" wrapText="1"/>
      <protection/>
    </xf>
    <xf numFmtId="0" fontId="20" fillId="0" borderId="0" xfId="54" applyFont="1" applyAlignment="1">
      <alignment horizontal="right" vertical="center" wrapText="1"/>
      <protection/>
    </xf>
    <xf numFmtId="0" fontId="23" fillId="0" borderId="0" xfId="54" applyNumberFormat="1" applyFont="1" applyFill="1" applyAlignment="1" applyProtection="1">
      <alignment horizontal="center" vertical="center"/>
      <protection/>
    </xf>
    <xf numFmtId="0" fontId="20" fillId="0" borderId="42" xfId="54" applyFont="1" applyBorder="1" applyAlignment="1">
      <alignment horizontal="right" vertical="center" wrapText="1"/>
      <protection/>
    </xf>
    <xf numFmtId="0" fontId="0" fillId="0" borderId="46" xfId="55" applyFont="1" applyFill="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26" xfId="55" applyFont="1" applyBorder="1" applyAlignment="1">
      <alignment horizontal="left" vertical="center" wrapText="1"/>
      <protection/>
    </xf>
    <xf numFmtId="0" fontId="0" fillId="0" borderId="41" xfId="55" applyFont="1" applyBorder="1" applyAlignment="1">
      <alignment horizontal="center" vertical="center" wrapText="1"/>
      <protection/>
    </xf>
    <xf numFmtId="0" fontId="0" fillId="0" borderId="42" xfId="55" applyFont="1" applyBorder="1" applyAlignment="1">
      <alignment horizontal="center" vertical="center" wrapText="1"/>
      <protection/>
    </xf>
    <xf numFmtId="0" fontId="0" fillId="0" borderId="43" xfId="55" applyFont="1" applyBorder="1" applyAlignment="1">
      <alignment horizontal="center" vertical="center" wrapText="1"/>
      <protection/>
    </xf>
    <xf numFmtId="0" fontId="0" fillId="0" borderId="48" xfId="55" applyFont="1" applyBorder="1" applyAlignment="1">
      <alignment horizontal="center" vertical="center" wrapText="1"/>
      <protection/>
    </xf>
    <xf numFmtId="0" fontId="0" fillId="0" borderId="12" xfId="55" applyFont="1" applyBorder="1" applyAlignment="1">
      <alignment horizontal="center" vertical="center" wrapText="1"/>
      <protection/>
    </xf>
    <xf numFmtId="0" fontId="24" fillId="0" borderId="16" xfId="55" applyFont="1" applyBorder="1" applyAlignment="1">
      <alignment horizontal="center" vertical="center" wrapText="1"/>
      <protection/>
    </xf>
    <xf numFmtId="0" fontId="24" fillId="0" borderId="10" xfId="55" applyFont="1" applyBorder="1" applyAlignment="1">
      <alignment horizontal="center" vertical="center" wrapText="1"/>
      <protection/>
    </xf>
    <xf numFmtId="0" fontId="10" fillId="24" borderId="0" xfId="55" applyFont="1" applyFill="1" applyAlignment="1">
      <alignment horizontal="center" vertical="center" wrapText="1"/>
      <protection/>
    </xf>
    <xf numFmtId="0" fontId="0" fillId="0" borderId="38"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44" xfId="55" applyFont="1" applyFill="1" applyBorder="1" applyAlignment="1">
      <alignment horizontal="center" vertical="center" wrapText="1"/>
      <protection/>
    </xf>
    <xf numFmtId="0" fontId="0" fillId="0" borderId="32" xfId="55" applyFont="1" applyFill="1" applyBorder="1" applyAlignment="1">
      <alignment horizontal="center" vertical="center" wrapText="1"/>
      <protection/>
    </xf>
    <xf numFmtId="0" fontId="0" fillId="0" borderId="36" xfId="55" applyFont="1" applyFill="1" applyBorder="1" applyAlignment="1">
      <alignment horizontal="center" vertical="center" wrapText="1"/>
      <protection/>
    </xf>
    <xf numFmtId="0" fontId="0" fillId="0" borderId="37" xfId="55" applyFont="1" applyFill="1" applyBorder="1" applyAlignment="1">
      <alignment horizontal="center" vertical="center" wrapText="1"/>
      <protection/>
    </xf>
    <xf numFmtId="0" fontId="0" fillId="24" borderId="13" xfId="0" applyFill="1" applyBorder="1" applyAlignment="1">
      <alignment horizontal="center" vertical="center"/>
    </xf>
    <xf numFmtId="0" fontId="3" fillId="24" borderId="13" xfId="55" applyFont="1" applyFill="1" applyBorder="1" applyAlignment="1">
      <alignment horizontal="center" vertical="center" wrapText="1"/>
      <protection/>
    </xf>
    <xf numFmtId="0" fontId="3" fillId="24" borderId="13" xfId="55" applyFont="1" applyFill="1" applyBorder="1" applyAlignment="1">
      <alignment horizontal="left" vertical="center" wrapText="1"/>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注释"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8"/>
  <sheetViews>
    <sheetView zoomScaleSheetLayoutView="100" zoomScalePageLayoutView="0" workbookViewId="0" topLeftCell="A1">
      <selection activeCell="A4" sqref="A4"/>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625" style="115" customWidth="1"/>
    <col min="6" max="6" width="15.625" style="5" customWidth="1"/>
    <col min="7" max="8" width="9.00390625" style="4" customWidth="1"/>
    <col min="9" max="16384" width="9.00390625" style="5" customWidth="1"/>
  </cols>
  <sheetData>
    <row r="1" ht="14.25">
      <c r="A1" s="73"/>
    </row>
    <row r="2" spans="1:8" s="2" customFormat="1" ht="18" customHeight="1">
      <c r="A2" s="110" t="s">
        <v>81</v>
      </c>
      <c r="B2" s="110"/>
      <c r="C2" s="110"/>
      <c r="D2" s="110"/>
      <c r="E2" s="116"/>
      <c r="F2" s="110"/>
      <c r="G2" s="1"/>
      <c r="H2" s="1"/>
    </row>
    <row r="3" spans="1:6" ht="9.75" customHeight="1">
      <c r="A3" s="3"/>
      <c r="B3" s="3"/>
      <c r="C3" s="3"/>
      <c r="D3" s="3"/>
      <c r="E3" s="117"/>
      <c r="F3" s="42" t="s">
        <v>82</v>
      </c>
    </row>
    <row r="4" spans="1:6" ht="15" customHeight="1" thickBot="1">
      <c r="A4" s="6" t="s">
        <v>313</v>
      </c>
      <c r="B4" s="3"/>
      <c r="C4" s="3"/>
      <c r="D4" s="3"/>
      <c r="E4" s="117"/>
      <c r="F4" s="42" t="s">
        <v>83</v>
      </c>
    </row>
    <row r="5" spans="1:8" s="8" customFormat="1" ht="21.75" customHeight="1">
      <c r="A5" s="111" t="s">
        <v>0</v>
      </c>
      <c r="B5" s="112"/>
      <c r="C5" s="112"/>
      <c r="D5" s="112" t="s">
        <v>1</v>
      </c>
      <c r="E5" s="118"/>
      <c r="F5" s="107"/>
      <c r="G5" s="7"/>
      <c r="H5" s="7"/>
    </row>
    <row r="6" spans="1:8" s="8" customFormat="1" ht="21.75" customHeight="1">
      <c r="A6" s="74" t="s">
        <v>84</v>
      </c>
      <c r="B6" s="75" t="s">
        <v>2</v>
      </c>
      <c r="C6" s="76" t="s">
        <v>85</v>
      </c>
      <c r="D6" s="77" t="s">
        <v>84</v>
      </c>
      <c r="E6" s="119" t="s">
        <v>2</v>
      </c>
      <c r="F6" s="78" t="s">
        <v>85</v>
      </c>
      <c r="G6" s="7"/>
      <c r="H6" s="7"/>
    </row>
    <row r="7" spans="1:8" s="8" customFormat="1" ht="21.75" customHeight="1">
      <c r="A7" s="74" t="s">
        <v>86</v>
      </c>
      <c r="B7" s="76"/>
      <c r="C7" s="77" t="s">
        <v>3</v>
      </c>
      <c r="D7" s="77" t="s">
        <v>86</v>
      </c>
      <c r="E7" s="120"/>
      <c r="F7" s="79" t="s">
        <v>4</v>
      </c>
      <c r="G7" s="7"/>
      <c r="H7" s="7"/>
    </row>
    <row r="8" spans="1:8" s="8" customFormat="1" ht="21.75" customHeight="1">
      <c r="A8" s="49" t="s">
        <v>87</v>
      </c>
      <c r="B8" s="48" t="s">
        <v>3</v>
      </c>
      <c r="C8" s="50">
        <v>24612.02</v>
      </c>
      <c r="D8" s="80" t="s">
        <v>57</v>
      </c>
      <c r="E8" s="114">
        <v>21</v>
      </c>
      <c r="F8" s="52">
        <v>5</v>
      </c>
      <c r="G8" s="7"/>
      <c r="H8" s="7"/>
    </row>
    <row r="9" spans="1:8" s="8" customFormat="1" ht="21.75" customHeight="1">
      <c r="A9" s="53" t="s">
        <v>88</v>
      </c>
      <c r="B9" s="48" t="s">
        <v>4</v>
      </c>
      <c r="C9" s="50"/>
      <c r="D9" s="80" t="s">
        <v>58</v>
      </c>
      <c r="E9" s="122" t="s">
        <v>218</v>
      </c>
      <c r="F9" s="52"/>
      <c r="G9" s="7"/>
      <c r="H9" s="7"/>
    </row>
    <row r="10" spans="1:8" s="8" customFormat="1" ht="21.75" customHeight="1">
      <c r="A10" s="53" t="s">
        <v>89</v>
      </c>
      <c r="B10" s="48" t="s">
        <v>5</v>
      </c>
      <c r="C10" s="50">
        <v>13.47</v>
      </c>
      <c r="D10" s="80" t="s">
        <v>59</v>
      </c>
      <c r="E10" s="122" t="s">
        <v>219</v>
      </c>
      <c r="F10" s="52"/>
      <c r="G10" s="7"/>
      <c r="H10" s="7"/>
    </row>
    <row r="11" spans="1:8" s="8" customFormat="1" ht="21.75" customHeight="1">
      <c r="A11" s="53" t="s">
        <v>90</v>
      </c>
      <c r="B11" s="48" t="s">
        <v>6</v>
      </c>
      <c r="C11" s="50">
        <v>94.11</v>
      </c>
      <c r="D11" s="80" t="s">
        <v>60</v>
      </c>
      <c r="E11" s="114">
        <v>22</v>
      </c>
      <c r="F11" s="52">
        <v>3</v>
      </c>
      <c r="G11" s="7"/>
      <c r="H11" s="7"/>
    </row>
    <row r="12" spans="1:8" s="8" customFormat="1" ht="21.75" customHeight="1">
      <c r="A12" s="53" t="s">
        <v>91</v>
      </c>
      <c r="B12" s="48" t="s">
        <v>7</v>
      </c>
      <c r="C12" s="50"/>
      <c r="D12" s="80" t="s">
        <v>61</v>
      </c>
      <c r="E12" s="122" t="s">
        <v>220</v>
      </c>
      <c r="F12" s="52"/>
      <c r="G12" s="7"/>
      <c r="H12" s="7"/>
    </row>
    <row r="13" spans="1:8" s="8" customFormat="1" ht="21.75" customHeight="1">
      <c r="A13" s="53" t="s">
        <v>92</v>
      </c>
      <c r="B13" s="48" t="s">
        <v>8</v>
      </c>
      <c r="C13" s="50">
        <v>91</v>
      </c>
      <c r="D13" s="80" t="s">
        <v>62</v>
      </c>
      <c r="E13" s="122" t="s">
        <v>221</v>
      </c>
      <c r="F13" s="52"/>
      <c r="G13" s="7"/>
      <c r="H13" s="7"/>
    </row>
    <row r="14" spans="1:8" s="8" customFormat="1" ht="21.75" customHeight="1">
      <c r="A14" s="53"/>
      <c r="B14" s="48" t="s">
        <v>9</v>
      </c>
      <c r="C14" s="50"/>
      <c r="D14" s="113" t="s">
        <v>213</v>
      </c>
      <c r="E14" s="114">
        <v>23</v>
      </c>
      <c r="F14" s="52">
        <v>26103.22</v>
      </c>
      <c r="G14" s="7"/>
      <c r="H14" s="7"/>
    </row>
    <row r="15" spans="1:8" s="8" customFormat="1" ht="21.75" customHeight="1">
      <c r="A15" s="53"/>
      <c r="B15" s="48" t="s">
        <v>10</v>
      </c>
      <c r="C15" s="50"/>
      <c r="D15" s="113" t="s">
        <v>214</v>
      </c>
      <c r="E15" s="122" t="s">
        <v>222</v>
      </c>
      <c r="F15" s="52">
        <v>736.65</v>
      </c>
      <c r="G15" s="7"/>
      <c r="H15" s="7"/>
    </row>
    <row r="16" spans="1:8" s="8" customFormat="1" ht="21.75" customHeight="1">
      <c r="A16" s="53"/>
      <c r="B16" s="48" t="s">
        <v>11</v>
      </c>
      <c r="C16" s="50"/>
      <c r="D16" s="113" t="s">
        <v>215</v>
      </c>
      <c r="E16" s="122" t="s">
        <v>223</v>
      </c>
      <c r="F16" s="52">
        <v>210</v>
      </c>
      <c r="G16" s="7"/>
      <c r="H16" s="7"/>
    </row>
    <row r="17" spans="1:8" s="8" customFormat="1" ht="21.75" customHeight="1">
      <c r="A17" s="53"/>
      <c r="B17" s="48" t="s">
        <v>12</v>
      </c>
      <c r="C17" s="50"/>
      <c r="D17" s="81" t="s">
        <v>93</v>
      </c>
      <c r="E17" s="114">
        <v>24</v>
      </c>
      <c r="F17" s="52"/>
      <c r="G17" s="7"/>
      <c r="H17" s="7"/>
    </row>
    <row r="18" spans="1:8" s="8" customFormat="1" ht="21.75" customHeight="1">
      <c r="A18" s="53"/>
      <c r="B18" s="48" t="s">
        <v>13</v>
      </c>
      <c r="C18" s="50"/>
      <c r="D18" s="113" t="s">
        <v>216</v>
      </c>
      <c r="E18" s="122" t="s">
        <v>224</v>
      </c>
      <c r="F18" s="52">
        <v>50</v>
      </c>
      <c r="G18" s="7"/>
      <c r="H18" s="7"/>
    </row>
    <row r="19" spans="1:8" s="8" customFormat="1" ht="21.75" customHeight="1">
      <c r="A19" s="53"/>
      <c r="B19" s="48" t="s">
        <v>14</v>
      </c>
      <c r="C19" s="50"/>
      <c r="D19" s="81" t="s">
        <v>93</v>
      </c>
      <c r="E19" s="122" t="s">
        <v>225</v>
      </c>
      <c r="F19" s="52"/>
      <c r="G19" s="7"/>
      <c r="H19" s="7"/>
    </row>
    <row r="20" spans="1:8" s="8" customFormat="1" ht="21.75" customHeight="1">
      <c r="A20" s="53"/>
      <c r="B20" s="48" t="s">
        <v>15</v>
      </c>
      <c r="C20" s="50"/>
      <c r="D20" s="113" t="s">
        <v>217</v>
      </c>
      <c r="E20" s="114">
        <v>25</v>
      </c>
      <c r="F20" s="52">
        <v>375.04</v>
      </c>
      <c r="G20" s="7"/>
      <c r="H20" s="7"/>
    </row>
    <row r="21" spans="1:8" s="8" customFormat="1" ht="21.75" customHeight="1">
      <c r="A21" s="54"/>
      <c r="B21" s="48" t="s">
        <v>16</v>
      </c>
      <c r="C21" s="50"/>
      <c r="D21" s="81" t="s">
        <v>93</v>
      </c>
      <c r="E21" s="122" t="s">
        <v>226</v>
      </c>
      <c r="F21" s="52"/>
      <c r="G21" s="7"/>
      <c r="H21" s="7"/>
    </row>
    <row r="22" spans="1:8" s="8" customFormat="1" ht="21.75" customHeight="1">
      <c r="A22" s="55"/>
      <c r="B22" s="48" t="s">
        <v>212</v>
      </c>
      <c r="C22" s="56"/>
      <c r="D22" s="82"/>
      <c r="E22" s="122" t="s">
        <v>227</v>
      </c>
      <c r="F22" s="83"/>
      <c r="G22" s="7"/>
      <c r="H22" s="7"/>
    </row>
    <row r="23" spans="1:8" s="8" customFormat="1" ht="21.75" customHeight="1">
      <c r="A23" s="57" t="s">
        <v>22</v>
      </c>
      <c r="B23" s="48" t="s">
        <v>17</v>
      </c>
      <c r="C23" s="50">
        <f>SUM(C8:C21)</f>
        <v>24810.600000000002</v>
      </c>
      <c r="D23" s="58" t="s">
        <v>23</v>
      </c>
      <c r="E23" s="114">
        <v>26</v>
      </c>
      <c r="F23" s="50">
        <f>SUM(F8:F22)</f>
        <v>27482.910000000003</v>
      </c>
      <c r="G23" s="7"/>
      <c r="H23" s="7"/>
    </row>
    <row r="24" spans="1:8" s="8" customFormat="1" ht="21.75" customHeight="1">
      <c r="A24" s="55" t="s">
        <v>94</v>
      </c>
      <c r="B24" s="48" t="s">
        <v>18</v>
      </c>
      <c r="C24" s="50">
        <v>42.59</v>
      </c>
      <c r="D24" s="84" t="s">
        <v>95</v>
      </c>
      <c r="E24" s="122" t="s">
        <v>228</v>
      </c>
      <c r="F24" s="59">
        <v>10.13</v>
      </c>
      <c r="G24" s="7"/>
      <c r="H24" s="7"/>
    </row>
    <row r="25" spans="1:8" s="8" customFormat="1" ht="21.75" customHeight="1">
      <c r="A25" s="55" t="s">
        <v>96</v>
      </c>
      <c r="B25" s="48" t="s">
        <v>19</v>
      </c>
      <c r="C25" s="50">
        <v>22400.36</v>
      </c>
      <c r="D25" s="84" t="s">
        <v>97</v>
      </c>
      <c r="E25" s="122" t="s">
        <v>229</v>
      </c>
      <c r="F25" s="59">
        <v>19760.51</v>
      </c>
      <c r="G25" s="7"/>
      <c r="H25" s="7"/>
    </row>
    <row r="26" spans="1:8" s="8" customFormat="1" ht="21.75" customHeight="1">
      <c r="A26" s="85"/>
      <c r="B26" s="48" t="s">
        <v>20</v>
      </c>
      <c r="C26" s="60"/>
      <c r="D26" s="86"/>
      <c r="E26" s="114">
        <v>27</v>
      </c>
      <c r="F26" s="61"/>
      <c r="G26" s="7"/>
      <c r="H26" s="7"/>
    </row>
    <row r="27" spans="1:6" ht="21.75" customHeight="1" thickBot="1">
      <c r="A27" s="62" t="s">
        <v>24</v>
      </c>
      <c r="B27" s="48" t="s">
        <v>21</v>
      </c>
      <c r="C27" s="63">
        <f>SUM(C23:C25)</f>
        <v>47253.55</v>
      </c>
      <c r="D27" s="64" t="s">
        <v>24</v>
      </c>
      <c r="E27" s="122" t="s">
        <v>230</v>
      </c>
      <c r="F27" s="65">
        <f>SUM(F23:F26)</f>
        <v>47253.55</v>
      </c>
    </row>
    <row r="28" spans="1:6" ht="29.25" customHeight="1">
      <c r="A28" s="108" t="s">
        <v>98</v>
      </c>
      <c r="B28" s="109"/>
      <c r="C28" s="109"/>
      <c r="D28" s="109"/>
      <c r="E28" s="121"/>
      <c r="F28" s="109"/>
    </row>
  </sheetData>
  <sheetProtection/>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49"/>
  <sheetViews>
    <sheetView zoomScaleSheetLayoutView="160" zoomScalePageLayoutView="0" workbookViewId="0" topLeftCell="A1">
      <selection activeCell="A8" sqref="A8:C8"/>
    </sheetView>
  </sheetViews>
  <sheetFormatPr defaultColWidth="9.00390625" defaultRowHeight="14.25"/>
  <cols>
    <col min="1" max="2" width="4.625" style="125" customWidth="1"/>
    <col min="3" max="3" width="34.375" style="11" customWidth="1"/>
    <col min="4" max="10" width="13.625" style="11" customWidth="1"/>
    <col min="11" max="16384" width="9.00390625" style="11" customWidth="1"/>
  </cols>
  <sheetData>
    <row r="1" spans="1:10" s="9" customFormat="1" ht="21.75">
      <c r="A1" s="195" t="s">
        <v>63</v>
      </c>
      <c r="B1" s="195"/>
      <c r="C1" s="195"/>
      <c r="D1" s="195"/>
      <c r="E1" s="195"/>
      <c r="F1" s="195"/>
      <c r="G1" s="195"/>
      <c r="H1" s="195"/>
      <c r="I1" s="195"/>
      <c r="J1" s="195"/>
    </row>
    <row r="2" spans="1:10" ht="14.25">
      <c r="A2" s="124"/>
      <c r="B2" s="124"/>
      <c r="C2" s="10"/>
      <c r="D2" s="10"/>
      <c r="E2" s="10"/>
      <c r="F2" s="10"/>
      <c r="G2" s="10"/>
      <c r="H2" s="10"/>
      <c r="I2" s="10"/>
      <c r="J2" s="42" t="s">
        <v>44</v>
      </c>
    </row>
    <row r="3" spans="1:10" ht="15" thickBot="1">
      <c r="A3" s="123" t="s">
        <v>46</v>
      </c>
      <c r="B3" s="124" t="s">
        <v>314</v>
      </c>
      <c r="C3" s="10"/>
      <c r="D3" s="10"/>
      <c r="E3" s="10"/>
      <c r="F3" s="12"/>
      <c r="G3" s="10"/>
      <c r="H3" s="10"/>
      <c r="I3" s="10"/>
      <c r="J3" s="42" t="s">
        <v>43</v>
      </c>
    </row>
    <row r="4" spans="1:11" s="14" customFormat="1" ht="22.5" customHeight="1">
      <c r="A4" s="176" t="s">
        <v>25</v>
      </c>
      <c r="B4" s="177"/>
      <c r="C4" s="177"/>
      <c r="D4" s="199" t="s">
        <v>22</v>
      </c>
      <c r="E4" s="189" t="s">
        <v>48</v>
      </c>
      <c r="F4" s="199" t="s">
        <v>26</v>
      </c>
      <c r="G4" s="199" t="s">
        <v>27</v>
      </c>
      <c r="H4" s="199" t="s">
        <v>28</v>
      </c>
      <c r="I4" s="199" t="s">
        <v>56</v>
      </c>
      <c r="J4" s="196" t="s">
        <v>29</v>
      </c>
      <c r="K4" s="13"/>
    </row>
    <row r="5" spans="1:11" s="14" customFormat="1" ht="22.5" customHeight="1">
      <c r="A5" s="202" t="s">
        <v>77</v>
      </c>
      <c r="B5" s="203"/>
      <c r="C5" s="206" t="s">
        <v>30</v>
      </c>
      <c r="D5" s="200"/>
      <c r="E5" s="190"/>
      <c r="F5" s="200"/>
      <c r="G5" s="200"/>
      <c r="H5" s="200"/>
      <c r="I5" s="200"/>
      <c r="J5" s="197"/>
      <c r="K5" s="13"/>
    </row>
    <row r="6" spans="1:11" s="14" customFormat="1" ht="22.5" customHeight="1">
      <c r="A6" s="204"/>
      <c r="B6" s="205"/>
      <c r="C6" s="201"/>
      <c r="D6" s="201"/>
      <c r="E6" s="191"/>
      <c r="F6" s="201"/>
      <c r="G6" s="201"/>
      <c r="H6" s="201"/>
      <c r="I6" s="201"/>
      <c r="J6" s="198"/>
      <c r="K6" s="13"/>
    </row>
    <row r="7" spans="1:11" ht="22.5" customHeight="1">
      <c r="A7" s="192" t="s">
        <v>31</v>
      </c>
      <c r="B7" s="193"/>
      <c r="C7" s="194"/>
      <c r="D7" s="15" t="s">
        <v>3</v>
      </c>
      <c r="E7" s="15" t="s">
        <v>4</v>
      </c>
      <c r="F7" s="15" t="s">
        <v>5</v>
      </c>
      <c r="G7" s="15" t="s">
        <v>6</v>
      </c>
      <c r="H7" s="15" t="s">
        <v>7</v>
      </c>
      <c r="I7" s="15" t="s">
        <v>8</v>
      </c>
      <c r="J7" s="44" t="s">
        <v>47</v>
      </c>
      <c r="K7" s="16"/>
    </row>
    <row r="8" spans="1:11" s="130" customFormat="1" ht="22.5" customHeight="1">
      <c r="A8" s="207" t="s">
        <v>24</v>
      </c>
      <c r="B8" s="208"/>
      <c r="C8" s="209"/>
      <c r="D8" s="127">
        <f>D9+D12+D15+D29+D37+D42+D45</f>
        <v>24810.6</v>
      </c>
      <c r="E8" s="127">
        <f aca="true" t="shared" si="0" ref="E8:J8">E9+E12+E15+E29+E37+E42+E45</f>
        <v>24612.019999999997</v>
      </c>
      <c r="F8" s="127">
        <f t="shared" si="0"/>
        <v>0</v>
      </c>
      <c r="G8" s="127">
        <f t="shared" si="0"/>
        <v>13.47</v>
      </c>
      <c r="H8" s="127">
        <f t="shared" si="0"/>
        <v>94.11</v>
      </c>
      <c r="I8" s="127">
        <f t="shared" si="0"/>
        <v>0</v>
      </c>
      <c r="J8" s="127">
        <f t="shared" si="0"/>
        <v>91.01</v>
      </c>
      <c r="K8" s="129"/>
    </row>
    <row r="9" spans="1:11" s="130" customFormat="1" ht="22.5" customHeight="1">
      <c r="A9" s="180">
        <v>201</v>
      </c>
      <c r="B9" s="181"/>
      <c r="C9" s="126" t="s">
        <v>270</v>
      </c>
      <c r="D9" s="127">
        <f>SUM(D10)</f>
        <v>8</v>
      </c>
      <c r="E9" s="127">
        <f>SUM(E10)</f>
        <v>8</v>
      </c>
      <c r="F9" s="127"/>
      <c r="G9" s="127"/>
      <c r="H9" s="127"/>
      <c r="I9" s="127"/>
      <c r="J9" s="128"/>
      <c r="K9" s="129"/>
    </row>
    <row r="10" spans="1:11" ht="22.5" customHeight="1">
      <c r="A10" s="178" t="s">
        <v>231</v>
      </c>
      <c r="B10" s="179"/>
      <c r="C10" s="132" t="s">
        <v>272</v>
      </c>
      <c r="D10" s="47">
        <f>SUM(D11)</f>
        <v>8</v>
      </c>
      <c r="E10" s="47">
        <f>SUM(E11)</f>
        <v>8</v>
      </c>
      <c r="F10" s="36"/>
      <c r="G10" s="36"/>
      <c r="H10" s="36"/>
      <c r="I10" s="36"/>
      <c r="J10" s="37"/>
      <c r="K10" s="16"/>
    </row>
    <row r="11" spans="1:11" ht="22.5" customHeight="1">
      <c r="A11" s="185" t="s">
        <v>232</v>
      </c>
      <c r="B11" s="186"/>
      <c r="C11" s="132" t="s">
        <v>273</v>
      </c>
      <c r="D11" s="47">
        <v>8</v>
      </c>
      <c r="E11" s="36">
        <v>8</v>
      </c>
      <c r="F11" s="36"/>
      <c r="G11" s="36"/>
      <c r="H11" s="36"/>
      <c r="I11" s="36"/>
      <c r="J11" s="37"/>
      <c r="K11" s="16"/>
    </row>
    <row r="12" spans="1:11" s="130" customFormat="1" ht="22.5" customHeight="1">
      <c r="A12" s="180" t="s">
        <v>233</v>
      </c>
      <c r="B12" s="181"/>
      <c r="C12" s="126" t="s">
        <v>271</v>
      </c>
      <c r="D12" s="131">
        <f>SUM(D13)</f>
        <v>3</v>
      </c>
      <c r="E12" s="131">
        <f>SUM(E13)</f>
        <v>3</v>
      </c>
      <c r="F12" s="127"/>
      <c r="G12" s="127"/>
      <c r="H12" s="127"/>
      <c r="I12" s="127"/>
      <c r="J12" s="128"/>
      <c r="K12" s="129"/>
    </row>
    <row r="13" spans="1:11" ht="22.5" customHeight="1">
      <c r="A13" s="185" t="s">
        <v>234</v>
      </c>
      <c r="B13" s="186"/>
      <c r="C13" s="132" t="s">
        <v>274</v>
      </c>
      <c r="D13" s="47">
        <f>SUM(D14)</f>
        <v>3</v>
      </c>
      <c r="E13" s="47">
        <f>SUM(E14)</f>
        <v>3</v>
      </c>
      <c r="F13" s="36"/>
      <c r="G13" s="36"/>
      <c r="H13" s="36"/>
      <c r="I13" s="36"/>
      <c r="J13" s="37"/>
      <c r="K13" s="16"/>
    </row>
    <row r="14" spans="1:11" ht="22.5" customHeight="1">
      <c r="A14" s="185" t="s">
        <v>235</v>
      </c>
      <c r="B14" s="186"/>
      <c r="C14" s="132" t="s">
        <v>275</v>
      </c>
      <c r="D14" s="47">
        <v>3</v>
      </c>
      <c r="E14" s="36">
        <v>3</v>
      </c>
      <c r="F14" s="36"/>
      <c r="G14" s="36"/>
      <c r="H14" s="36"/>
      <c r="I14" s="36"/>
      <c r="J14" s="37"/>
      <c r="K14" s="16"/>
    </row>
    <row r="15" spans="1:11" s="130" customFormat="1" ht="22.5" customHeight="1">
      <c r="A15" s="180" t="s">
        <v>236</v>
      </c>
      <c r="B15" s="181"/>
      <c r="C15" s="126" t="s">
        <v>276</v>
      </c>
      <c r="D15" s="131">
        <f>D16+D24+D27</f>
        <v>23487.29</v>
      </c>
      <c r="E15" s="131">
        <f aca="true" t="shared" si="1" ref="E15:J15">E16+E24+E27</f>
        <v>23288.71</v>
      </c>
      <c r="F15" s="131">
        <f t="shared" si="1"/>
        <v>0</v>
      </c>
      <c r="G15" s="131">
        <f t="shared" si="1"/>
        <v>13.47</v>
      </c>
      <c r="H15" s="131">
        <f t="shared" si="1"/>
        <v>94.11</v>
      </c>
      <c r="I15" s="131">
        <f t="shared" si="1"/>
        <v>0</v>
      </c>
      <c r="J15" s="131">
        <f t="shared" si="1"/>
        <v>91.01</v>
      </c>
      <c r="K15" s="129"/>
    </row>
    <row r="16" spans="1:11" ht="22.5" customHeight="1">
      <c r="A16" s="185" t="s">
        <v>237</v>
      </c>
      <c r="B16" s="186"/>
      <c r="C16" s="132" t="s">
        <v>277</v>
      </c>
      <c r="D16" s="47">
        <f>SUM(D17:D23)</f>
        <v>13981.09</v>
      </c>
      <c r="E16" s="47">
        <f aca="true" t="shared" si="2" ref="E16:J16">SUM(E17:E23)</f>
        <v>13792.509999999998</v>
      </c>
      <c r="F16" s="47">
        <f t="shared" si="2"/>
        <v>0</v>
      </c>
      <c r="G16" s="47">
        <f t="shared" si="2"/>
        <v>13.47</v>
      </c>
      <c r="H16" s="47">
        <f t="shared" si="2"/>
        <v>94.11</v>
      </c>
      <c r="I16" s="47">
        <f t="shared" si="2"/>
        <v>0</v>
      </c>
      <c r="J16" s="47">
        <f t="shared" si="2"/>
        <v>81.01</v>
      </c>
      <c r="K16" s="16"/>
    </row>
    <row r="17" spans="1:11" ht="22.5" customHeight="1">
      <c r="A17" s="185" t="s">
        <v>238</v>
      </c>
      <c r="B17" s="186"/>
      <c r="C17" s="132" t="s">
        <v>278</v>
      </c>
      <c r="D17" s="47">
        <f>SUM(E17:J17)</f>
        <v>4335.69</v>
      </c>
      <c r="E17" s="36">
        <v>4324.23</v>
      </c>
      <c r="F17" s="36"/>
      <c r="G17" s="36">
        <v>10</v>
      </c>
      <c r="H17" s="36"/>
      <c r="I17" s="36"/>
      <c r="J17" s="37">
        <v>1.46</v>
      </c>
      <c r="K17" s="16"/>
    </row>
    <row r="18" spans="1:11" ht="22.5" customHeight="1">
      <c r="A18" s="185" t="s">
        <v>239</v>
      </c>
      <c r="B18" s="186"/>
      <c r="C18" s="132" t="s">
        <v>275</v>
      </c>
      <c r="D18" s="47">
        <v>390</v>
      </c>
      <c r="E18" s="36">
        <v>390</v>
      </c>
      <c r="F18" s="36"/>
      <c r="G18" s="36"/>
      <c r="H18" s="36"/>
      <c r="I18" s="36"/>
      <c r="J18" s="37"/>
      <c r="K18" s="16"/>
    </row>
    <row r="19" spans="1:11" ht="22.5" customHeight="1">
      <c r="A19" s="185" t="s">
        <v>240</v>
      </c>
      <c r="B19" s="186"/>
      <c r="C19" s="132" t="s">
        <v>279</v>
      </c>
      <c r="D19" s="47">
        <v>130</v>
      </c>
      <c r="E19" s="36">
        <v>130</v>
      </c>
      <c r="F19" s="36"/>
      <c r="G19" s="36"/>
      <c r="H19" s="36"/>
      <c r="I19" s="36"/>
      <c r="J19" s="37"/>
      <c r="K19" s="16"/>
    </row>
    <row r="20" spans="1:11" ht="22.5" customHeight="1">
      <c r="A20" s="185" t="s">
        <v>241</v>
      </c>
      <c r="B20" s="186"/>
      <c r="C20" s="132" t="s">
        <v>280</v>
      </c>
      <c r="D20" s="47">
        <v>2628.43</v>
      </c>
      <c r="E20" s="36">
        <v>2623.98</v>
      </c>
      <c r="F20" s="36"/>
      <c r="G20" s="36">
        <v>3.47</v>
      </c>
      <c r="H20" s="36"/>
      <c r="I20" s="36"/>
      <c r="J20" s="37">
        <v>0.99</v>
      </c>
      <c r="K20" s="16"/>
    </row>
    <row r="21" spans="1:11" ht="22.5" customHeight="1">
      <c r="A21" s="185" t="s">
        <v>242</v>
      </c>
      <c r="B21" s="186"/>
      <c r="C21" s="132" t="s">
        <v>281</v>
      </c>
      <c r="D21" s="47">
        <v>1050</v>
      </c>
      <c r="E21" s="36">
        <v>1050</v>
      </c>
      <c r="F21" s="36"/>
      <c r="G21" s="36"/>
      <c r="H21" s="36"/>
      <c r="I21" s="36"/>
      <c r="J21" s="37"/>
      <c r="K21" s="16"/>
    </row>
    <row r="22" spans="1:11" ht="22.5" customHeight="1">
      <c r="A22" s="185" t="s">
        <v>243</v>
      </c>
      <c r="B22" s="186"/>
      <c r="C22" s="132" t="s">
        <v>282</v>
      </c>
      <c r="D22" s="47">
        <v>50</v>
      </c>
      <c r="E22" s="36">
        <v>50</v>
      </c>
      <c r="F22" s="36"/>
      <c r="G22" s="36"/>
      <c r="H22" s="36"/>
      <c r="I22" s="36"/>
      <c r="J22" s="37"/>
      <c r="K22" s="16"/>
    </row>
    <row r="23" spans="1:11" ht="22.5" customHeight="1">
      <c r="A23" s="185" t="s">
        <v>244</v>
      </c>
      <c r="B23" s="186"/>
      <c r="C23" s="132" t="s">
        <v>283</v>
      </c>
      <c r="D23" s="47">
        <f>SUM(E23:J23)</f>
        <v>5396.97</v>
      </c>
      <c r="E23" s="36">
        <v>5224.3</v>
      </c>
      <c r="F23" s="36"/>
      <c r="G23" s="36"/>
      <c r="H23" s="36">
        <v>94.11</v>
      </c>
      <c r="I23" s="36"/>
      <c r="J23" s="37">
        <v>78.56</v>
      </c>
      <c r="K23" s="16"/>
    </row>
    <row r="24" spans="1:11" ht="22.5" customHeight="1">
      <c r="A24" s="185" t="s">
        <v>245</v>
      </c>
      <c r="B24" s="186"/>
      <c r="C24" s="132" t="s">
        <v>284</v>
      </c>
      <c r="D24" s="47">
        <v>2045</v>
      </c>
      <c r="E24" s="36">
        <v>2045</v>
      </c>
      <c r="F24" s="36"/>
      <c r="G24" s="36"/>
      <c r="H24" s="36"/>
      <c r="I24" s="36"/>
      <c r="J24" s="37"/>
      <c r="K24" s="16"/>
    </row>
    <row r="25" spans="1:11" ht="22.5" customHeight="1">
      <c r="A25" s="185" t="s">
        <v>246</v>
      </c>
      <c r="B25" s="186"/>
      <c r="C25" s="132" t="s">
        <v>285</v>
      </c>
      <c r="D25" s="47">
        <v>625</v>
      </c>
      <c r="E25" s="36">
        <v>625</v>
      </c>
      <c r="F25" s="36"/>
      <c r="G25" s="36"/>
      <c r="H25" s="36"/>
      <c r="I25" s="36"/>
      <c r="J25" s="37"/>
      <c r="K25" s="16"/>
    </row>
    <row r="26" spans="1:11" ht="22.5" customHeight="1">
      <c r="A26" s="185" t="s">
        <v>247</v>
      </c>
      <c r="B26" s="186"/>
      <c r="C26" s="132" t="s">
        <v>286</v>
      </c>
      <c r="D26" s="47">
        <v>1420</v>
      </c>
      <c r="E26" s="36">
        <v>1420</v>
      </c>
      <c r="F26" s="36"/>
      <c r="G26" s="36"/>
      <c r="H26" s="36"/>
      <c r="I26" s="36"/>
      <c r="J26" s="37"/>
      <c r="K26" s="16"/>
    </row>
    <row r="27" spans="1:11" ht="22.5" customHeight="1">
      <c r="A27" s="185" t="s">
        <v>248</v>
      </c>
      <c r="B27" s="186"/>
      <c r="C27" s="132" t="s">
        <v>287</v>
      </c>
      <c r="D27" s="47">
        <f>SUM(E27:J27)</f>
        <v>7461.2</v>
      </c>
      <c r="E27" s="36">
        <v>7451.2</v>
      </c>
      <c r="F27" s="36"/>
      <c r="G27" s="36"/>
      <c r="H27" s="36"/>
      <c r="I27" s="36"/>
      <c r="J27" s="37">
        <v>10</v>
      </c>
      <c r="K27" s="16"/>
    </row>
    <row r="28" spans="1:11" ht="22.5" customHeight="1">
      <c r="A28" s="185" t="s">
        <v>249</v>
      </c>
      <c r="B28" s="186"/>
      <c r="C28" s="132" t="s">
        <v>288</v>
      </c>
      <c r="D28" s="47">
        <f>SUM(E28:J28)</f>
        <v>7461.2</v>
      </c>
      <c r="E28" s="36">
        <v>7451.2</v>
      </c>
      <c r="F28" s="36"/>
      <c r="G28" s="36"/>
      <c r="H28" s="36"/>
      <c r="I28" s="36"/>
      <c r="J28" s="37">
        <v>10</v>
      </c>
      <c r="K28" s="16"/>
    </row>
    <row r="29" spans="1:11" s="130" customFormat="1" ht="22.5" customHeight="1">
      <c r="A29" s="180" t="s">
        <v>250</v>
      </c>
      <c r="B29" s="181"/>
      <c r="C29" s="126" t="s">
        <v>289</v>
      </c>
      <c r="D29" s="131">
        <f>D30+D33+D35</f>
        <v>796.2800000000001</v>
      </c>
      <c r="E29" s="131">
        <f>E30+E33+E35</f>
        <v>796.2800000000001</v>
      </c>
      <c r="F29" s="127"/>
      <c r="G29" s="127"/>
      <c r="H29" s="127"/>
      <c r="I29" s="127"/>
      <c r="J29" s="128"/>
      <c r="K29" s="129"/>
    </row>
    <row r="30" spans="1:11" ht="22.5" customHeight="1">
      <c r="A30" s="185" t="s">
        <v>251</v>
      </c>
      <c r="B30" s="186"/>
      <c r="C30" s="132" t="s">
        <v>290</v>
      </c>
      <c r="D30" s="47">
        <f>SUM(D31:D32)</f>
        <v>627.99</v>
      </c>
      <c r="E30" s="47">
        <f>SUM(E31:E32)</f>
        <v>627.99</v>
      </c>
      <c r="F30" s="36"/>
      <c r="G30" s="36"/>
      <c r="H30" s="36"/>
      <c r="I30" s="36"/>
      <c r="J30" s="37"/>
      <c r="K30" s="16"/>
    </row>
    <row r="31" spans="1:11" ht="22.5" customHeight="1">
      <c r="A31" s="185" t="s">
        <v>252</v>
      </c>
      <c r="B31" s="186"/>
      <c r="C31" s="132" t="s">
        <v>291</v>
      </c>
      <c r="D31" s="47">
        <v>606.38</v>
      </c>
      <c r="E31" s="36">
        <v>606.38</v>
      </c>
      <c r="F31" s="36"/>
      <c r="G31" s="36"/>
      <c r="H31" s="36"/>
      <c r="I31" s="36"/>
      <c r="J31" s="37"/>
      <c r="K31" s="16"/>
    </row>
    <row r="32" spans="1:11" ht="22.5" customHeight="1">
      <c r="A32" s="187" t="s">
        <v>253</v>
      </c>
      <c r="B32" s="188"/>
      <c r="C32" s="132" t="s">
        <v>292</v>
      </c>
      <c r="D32" s="47">
        <v>21.61</v>
      </c>
      <c r="E32" s="36">
        <v>21.61</v>
      </c>
      <c r="F32" s="36"/>
      <c r="G32" s="36"/>
      <c r="H32" s="36"/>
      <c r="I32" s="36"/>
      <c r="J32" s="37"/>
      <c r="K32" s="16"/>
    </row>
    <row r="33" spans="1:11" ht="22.5" customHeight="1">
      <c r="A33" s="187" t="s">
        <v>254</v>
      </c>
      <c r="B33" s="188"/>
      <c r="C33" s="132" t="s">
        <v>293</v>
      </c>
      <c r="D33" s="47">
        <v>164.45</v>
      </c>
      <c r="E33" s="36">
        <v>164.45</v>
      </c>
      <c r="F33" s="36"/>
      <c r="G33" s="36"/>
      <c r="H33" s="36"/>
      <c r="I33" s="36"/>
      <c r="J33" s="37"/>
      <c r="K33" s="16"/>
    </row>
    <row r="34" spans="1:11" ht="22.5" customHeight="1">
      <c r="A34" s="187" t="s">
        <v>255</v>
      </c>
      <c r="B34" s="188"/>
      <c r="C34" s="132" t="s">
        <v>294</v>
      </c>
      <c r="D34" s="47">
        <v>164.45</v>
      </c>
      <c r="E34" s="36">
        <v>164.45</v>
      </c>
      <c r="F34" s="36"/>
      <c r="G34" s="36"/>
      <c r="H34" s="36"/>
      <c r="I34" s="36"/>
      <c r="J34" s="37"/>
      <c r="K34" s="16"/>
    </row>
    <row r="35" spans="1:11" ht="22.5" customHeight="1">
      <c r="A35" s="185" t="s">
        <v>256</v>
      </c>
      <c r="B35" s="186"/>
      <c r="C35" s="132" t="s">
        <v>295</v>
      </c>
      <c r="D35" s="47">
        <v>3.84</v>
      </c>
      <c r="E35" s="36">
        <v>3.84</v>
      </c>
      <c r="F35" s="36"/>
      <c r="G35" s="36"/>
      <c r="H35" s="36"/>
      <c r="I35" s="36"/>
      <c r="J35" s="37"/>
      <c r="K35" s="16"/>
    </row>
    <row r="36" spans="1:11" ht="22.5" customHeight="1">
      <c r="A36" s="185" t="s">
        <v>257</v>
      </c>
      <c r="B36" s="186"/>
      <c r="C36" s="132" t="s">
        <v>295</v>
      </c>
      <c r="D36" s="47">
        <v>3.84</v>
      </c>
      <c r="E36" s="36">
        <v>3.84</v>
      </c>
      <c r="F36" s="36"/>
      <c r="G36" s="36"/>
      <c r="H36" s="36"/>
      <c r="I36" s="36"/>
      <c r="J36" s="37"/>
      <c r="K36" s="16"/>
    </row>
    <row r="37" spans="1:11" s="130" customFormat="1" ht="22.5" customHeight="1">
      <c r="A37" s="180" t="s">
        <v>258</v>
      </c>
      <c r="B37" s="181"/>
      <c r="C37" s="126" t="s">
        <v>296</v>
      </c>
      <c r="D37" s="131">
        <v>88.75</v>
      </c>
      <c r="E37" s="127">
        <v>88.75</v>
      </c>
      <c r="F37" s="127"/>
      <c r="G37" s="127"/>
      <c r="H37" s="127"/>
      <c r="I37" s="127"/>
      <c r="J37" s="128"/>
      <c r="K37" s="129"/>
    </row>
    <row r="38" spans="1:11" ht="22.5" customHeight="1">
      <c r="A38" s="185" t="s">
        <v>259</v>
      </c>
      <c r="B38" s="186"/>
      <c r="C38" s="132" t="s">
        <v>297</v>
      </c>
      <c r="D38" s="47">
        <v>88.75</v>
      </c>
      <c r="E38" s="36">
        <v>88.75</v>
      </c>
      <c r="F38" s="36"/>
      <c r="G38" s="36"/>
      <c r="H38" s="36"/>
      <c r="I38" s="36"/>
      <c r="J38" s="37"/>
      <c r="K38" s="16"/>
    </row>
    <row r="39" spans="1:11" ht="22.5" customHeight="1">
      <c r="A39" s="185" t="s">
        <v>260</v>
      </c>
      <c r="B39" s="186"/>
      <c r="C39" s="132" t="s">
        <v>298</v>
      </c>
      <c r="D39" s="47">
        <v>82</v>
      </c>
      <c r="E39" s="36">
        <v>82</v>
      </c>
      <c r="F39" s="36"/>
      <c r="G39" s="36"/>
      <c r="H39" s="36"/>
      <c r="I39" s="36"/>
      <c r="J39" s="37"/>
      <c r="K39" s="16"/>
    </row>
    <row r="40" spans="1:11" ht="22.5" customHeight="1">
      <c r="A40" s="185" t="s">
        <v>261</v>
      </c>
      <c r="B40" s="186"/>
      <c r="C40" s="132" t="s">
        <v>299</v>
      </c>
      <c r="D40" s="47">
        <v>5.15</v>
      </c>
      <c r="E40" s="36">
        <v>5.15</v>
      </c>
      <c r="F40" s="36"/>
      <c r="G40" s="36"/>
      <c r="H40" s="36"/>
      <c r="I40" s="36"/>
      <c r="J40" s="37"/>
      <c r="K40" s="16"/>
    </row>
    <row r="41" spans="1:11" ht="22.5" customHeight="1">
      <c r="A41" s="185" t="s">
        <v>262</v>
      </c>
      <c r="B41" s="186"/>
      <c r="C41" s="132" t="s">
        <v>300</v>
      </c>
      <c r="D41" s="47">
        <v>1.6</v>
      </c>
      <c r="E41" s="36">
        <v>1.6</v>
      </c>
      <c r="F41" s="36"/>
      <c r="G41" s="36"/>
      <c r="H41" s="36"/>
      <c r="I41" s="36"/>
      <c r="J41" s="37"/>
      <c r="K41" s="16"/>
    </row>
    <row r="42" spans="1:11" s="130" customFormat="1" ht="22.5" customHeight="1">
      <c r="A42" s="180" t="s">
        <v>263</v>
      </c>
      <c r="B42" s="181"/>
      <c r="C42" s="126" t="s">
        <v>301</v>
      </c>
      <c r="D42" s="131">
        <v>50</v>
      </c>
      <c r="E42" s="127">
        <v>50</v>
      </c>
      <c r="F42" s="127"/>
      <c r="G42" s="127"/>
      <c r="H42" s="127"/>
      <c r="I42" s="127"/>
      <c r="J42" s="128"/>
      <c r="K42" s="129"/>
    </row>
    <row r="43" spans="1:11" ht="22.5" customHeight="1">
      <c r="A43" s="185" t="s">
        <v>264</v>
      </c>
      <c r="B43" s="186"/>
      <c r="C43" s="132" t="s">
        <v>302</v>
      </c>
      <c r="D43" s="47">
        <v>50</v>
      </c>
      <c r="E43" s="36">
        <v>50</v>
      </c>
      <c r="F43" s="36"/>
      <c r="G43" s="36"/>
      <c r="H43" s="36"/>
      <c r="I43" s="36"/>
      <c r="J43" s="37"/>
      <c r="K43" s="16"/>
    </row>
    <row r="44" spans="1:11" ht="22.5" customHeight="1">
      <c r="A44" s="185" t="s">
        <v>265</v>
      </c>
      <c r="B44" s="186"/>
      <c r="C44" s="132" t="s">
        <v>303</v>
      </c>
      <c r="D44" s="47">
        <v>50</v>
      </c>
      <c r="E44" s="36">
        <v>50</v>
      </c>
      <c r="F44" s="36"/>
      <c r="G44" s="36"/>
      <c r="H44" s="36"/>
      <c r="I44" s="36"/>
      <c r="J44" s="37"/>
      <c r="K44" s="16"/>
    </row>
    <row r="45" spans="1:11" s="130" customFormat="1" ht="22.5" customHeight="1">
      <c r="A45" s="180" t="s">
        <v>266</v>
      </c>
      <c r="B45" s="181"/>
      <c r="C45" s="126" t="s">
        <v>304</v>
      </c>
      <c r="D45" s="131">
        <v>377.28</v>
      </c>
      <c r="E45" s="127">
        <v>377.28</v>
      </c>
      <c r="F45" s="127"/>
      <c r="G45" s="127"/>
      <c r="H45" s="127"/>
      <c r="I45" s="127"/>
      <c r="J45" s="128"/>
      <c r="K45" s="129"/>
    </row>
    <row r="46" spans="1:11" ht="22.5" customHeight="1">
      <c r="A46" s="185" t="s">
        <v>267</v>
      </c>
      <c r="B46" s="186"/>
      <c r="C46" s="132" t="s">
        <v>305</v>
      </c>
      <c r="D46" s="47">
        <f>SUM(D47:D48)</f>
        <v>377.28000000000003</v>
      </c>
      <c r="E46" s="47">
        <f>SUM(E47:E48)</f>
        <v>377.28000000000003</v>
      </c>
      <c r="F46" s="36"/>
      <c r="G46" s="36"/>
      <c r="H46" s="36"/>
      <c r="I46" s="36"/>
      <c r="J46" s="37"/>
      <c r="K46" s="16"/>
    </row>
    <row r="47" spans="1:11" ht="22.5" customHeight="1">
      <c r="A47" s="178" t="s">
        <v>268</v>
      </c>
      <c r="B47" s="179"/>
      <c r="C47" s="132" t="s">
        <v>306</v>
      </c>
      <c r="D47" s="36">
        <v>362.97</v>
      </c>
      <c r="E47" s="36">
        <v>362.97</v>
      </c>
      <c r="F47" s="36"/>
      <c r="G47" s="36"/>
      <c r="H47" s="36"/>
      <c r="I47" s="36"/>
      <c r="J47" s="37"/>
      <c r="K47" s="16"/>
    </row>
    <row r="48" spans="1:11" ht="22.5" customHeight="1" thickBot="1">
      <c r="A48" s="178" t="s">
        <v>269</v>
      </c>
      <c r="B48" s="179"/>
      <c r="C48" s="132" t="s">
        <v>307</v>
      </c>
      <c r="D48" s="36">
        <v>14.31</v>
      </c>
      <c r="E48" s="36">
        <v>14.31</v>
      </c>
      <c r="F48" s="36"/>
      <c r="G48" s="36"/>
      <c r="H48" s="36"/>
      <c r="I48" s="36"/>
      <c r="J48" s="37"/>
      <c r="K48" s="16"/>
    </row>
    <row r="49" spans="1:10" ht="30.75" customHeight="1">
      <c r="A49" s="182" t="s">
        <v>64</v>
      </c>
      <c r="B49" s="175"/>
      <c r="C49" s="175"/>
      <c r="D49" s="175"/>
      <c r="E49" s="175"/>
      <c r="F49" s="175"/>
      <c r="G49" s="175"/>
      <c r="H49" s="175"/>
      <c r="I49" s="175"/>
      <c r="J49" s="175"/>
    </row>
  </sheetData>
  <sheetProtection/>
  <mergeCells count="54">
    <mergeCell ref="A10:B10"/>
    <mergeCell ref="H4:H6"/>
    <mergeCell ref="I4:I6"/>
    <mergeCell ref="A5:B6"/>
    <mergeCell ref="C5:C6"/>
    <mergeCell ref="A8:C8"/>
    <mergeCell ref="F4:F6"/>
    <mergeCell ref="D4:D6"/>
    <mergeCell ref="A1:J1"/>
    <mergeCell ref="J4:J6"/>
    <mergeCell ref="A47:B47"/>
    <mergeCell ref="G4:G6"/>
    <mergeCell ref="A39:B39"/>
    <mergeCell ref="A40:B40"/>
    <mergeCell ref="A41:B41"/>
    <mergeCell ref="A42:B42"/>
    <mergeCell ref="A43:B43"/>
    <mergeCell ref="A44:B44"/>
    <mergeCell ref="A49:J49"/>
    <mergeCell ref="A4:C4"/>
    <mergeCell ref="A48:B48"/>
    <mergeCell ref="E4:E6"/>
    <mergeCell ref="A7:C7"/>
    <mergeCell ref="A9:B9"/>
    <mergeCell ref="A35:B35"/>
    <mergeCell ref="A36:B36"/>
    <mergeCell ref="A37:B37"/>
    <mergeCell ref="A38:B38"/>
    <mergeCell ref="A45:B45"/>
    <mergeCell ref="A46:B46"/>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50"/>
  <sheetViews>
    <sheetView zoomScalePageLayoutView="0" workbookViewId="0" topLeftCell="A1">
      <selection activeCell="B3" sqref="B3:C3"/>
    </sheetView>
  </sheetViews>
  <sheetFormatPr defaultColWidth="9.00390625" defaultRowHeight="14.25"/>
  <cols>
    <col min="1" max="1" width="5.625" style="11" customWidth="1"/>
    <col min="2" max="2" width="4.75390625" style="11" customWidth="1"/>
    <col min="3" max="3" width="35.2539062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1.75">
      <c r="A1" s="195" t="s">
        <v>66</v>
      </c>
      <c r="B1" s="195"/>
      <c r="C1" s="195"/>
      <c r="D1" s="195"/>
      <c r="E1" s="195"/>
      <c r="F1" s="195"/>
      <c r="G1" s="195"/>
      <c r="H1" s="195"/>
      <c r="I1" s="195"/>
    </row>
    <row r="2" spans="1:9" ht="14.25">
      <c r="A2" s="10"/>
      <c r="B2" s="10"/>
      <c r="C2" s="10"/>
      <c r="D2" s="10"/>
      <c r="E2" s="10"/>
      <c r="F2" s="10"/>
      <c r="G2" s="10"/>
      <c r="H2" s="10"/>
      <c r="I2" s="42" t="s">
        <v>45</v>
      </c>
    </row>
    <row r="3" spans="1:9" ht="15" thickBot="1">
      <c r="A3" s="6" t="s">
        <v>46</v>
      </c>
      <c r="B3" s="296" t="s">
        <v>314</v>
      </c>
      <c r="C3" s="296"/>
      <c r="D3" s="10"/>
      <c r="E3" s="10"/>
      <c r="F3" s="12"/>
      <c r="G3" s="10"/>
      <c r="H3" s="10"/>
      <c r="I3" s="42" t="s">
        <v>43</v>
      </c>
    </row>
    <row r="4" spans="1:10" s="14" customFormat="1" ht="22.5" customHeight="1">
      <c r="A4" s="176" t="s">
        <v>25</v>
      </c>
      <c r="B4" s="177"/>
      <c r="C4" s="177"/>
      <c r="D4" s="199" t="s">
        <v>23</v>
      </c>
      <c r="E4" s="199" t="s">
        <v>32</v>
      </c>
      <c r="F4" s="210" t="s">
        <v>33</v>
      </c>
      <c r="G4" s="210" t="s">
        <v>34</v>
      </c>
      <c r="H4" s="213" t="s">
        <v>35</v>
      </c>
      <c r="I4" s="214" t="s">
        <v>36</v>
      </c>
      <c r="J4" s="13"/>
    </row>
    <row r="5" spans="1:10" s="14" customFormat="1" ht="22.5" customHeight="1">
      <c r="A5" s="217" t="s">
        <v>77</v>
      </c>
      <c r="B5" s="218"/>
      <c r="C5" s="206" t="s">
        <v>30</v>
      </c>
      <c r="D5" s="200"/>
      <c r="E5" s="200"/>
      <c r="F5" s="211"/>
      <c r="G5" s="211"/>
      <c r="H5" s="211"/>
      <c r="I5" s="215"/>
      <c r="J5" s="13"/>
    </row>
    <row r="6" spans="1:10" s="14" customFormat="1" ht="22.5" customHeight="1">
      <c r="A6" s="219"/>
      <c r="B6" s="220"/>
      <c r="C6" s="201"/>
      <c r="D6" s="201"/>
      <c r="E6" s="201"/>
      <c r="F6" s="212"/>
      <c r="G6" s="212"/>
      <c r="H6" s="212"/>
      <c r="I6" s="216"/>
      <c r="J6" s="13"/>
    </row>
    <row r="7" spans="1:10" s="21" customFormat="1" ht="22.5" customHeight="1">
      <c r="A7" s="223" t="s">
        <v>31</v>
      </c>
      <c r="B7" s="224"/>
      <c r="C7" s="225"/>
      <c r="D7" s="17" t="s">
        <v>3</v>
      </c>
      <c r="E7" s="17" t="s">
        <v>4</v>
      </c>
      <c r="F7" s="17" t="s">
        <v>5</v>
      </c>
      <c r="G7" s="18" t="s">
        <v>37</v>
      </c>
      <c r="H7" s="18" t="s">
        <v>38</v>
      </c>
      <c r="I7" s="19" t="s">
        <v>39</v>
      </c>
      <c r="J7" s="20"/>
    </row>
    <row r="8" spans="1:10" ht="22.5" customHeight="1">
      <c r="A8" s="207" t="s">
        <v>24</v>
      </c>
      <c r="B8" s="208"/>
      <c r="C8" s="209"/>
      <c r="D8" s="127">
        <f aca="true" t="shared" si="0" ref="D8:I8">D9+D12+D15+D29+D35+D40+D43</f>
        <v>27482.910000000003</v>
      </c>
      <c r="E8" s="127">
        <f t="shared" si="0"/>
        <v>9328.7</v>
      </c>
      <c r="F8" s="127">
        <f t="shared" si="0"/>
        <v>18032.42</v>
      </c>
      <c r="G8" s="127">
        <f t="shared" si="0"/>
        <v>0</v>
      </c>
      <c r="H8" s="127">
        <f t="shared" si="0"/>
        <v>121.79</v>
      </c>
      <c r="I8" s="127">
        <f t="shared" si="0"/>
        <v>0</v>
      </c>
      <c r="J8" s="133"/>
    </row>
    <row r="9" spans="1:10" ht="22.5" customHeight="1">
      <c r="A9" s="180">
        <v>201</v>
      </c>
      <c r="B9" s="181"/>
      <c r="C9" s="126" t="s">
        <v>270</v>
      </c>
      <c r="D9" s="36">
        <v>5</v>
      </c>
      <c r="E9" s="36"/>
      <c r="F9" s="36">
        <v>5</v>
      </c>
      <c r="G9" s="36"/>
      <c r="H9" s="36"/>
      <c r="I9" s="37"/>
      <c r="J9" s="16"/>
    </row>
    <row r="10" spans="1:10" ht="22.5" customHeight="1">
      <c r="A10" s="178" t="s">
        <v>231</v>
      </c>
      <c r="B10" s="179"/>
      <c r="C10" s="132" t="s">
        <v>272</v>
      </c>
      <c r="D10" s="36">
        <v>5</v>
      </c>
      <c r="E10" s="36"/>
      <c r="F10" s="36">
        <v>5</v>
      </c>
      <c r="G10" s="36"/>
      <c r="H10" s="36"/>
      <c r="I10" s="37"/>
      <c r="J10" s="16"/>
    </row>
    <row r="11" spans="1:10" ht="22.5" customHeight="1">
      <c r="A11" s="185" t="s">
        <v>232</v>
      </c>
      <c r="B11" s="186"/>
      <c r="C11" s="132" t="s">
        <v>273</v>
      </c>
      <c r="D11" s="36">
        <v>5</v>
      </c>
      <c r="E11" s="36"/>
      <c r="F11" s="36">
        <v>5</v>
      </c>
      <c r="G11" s="36"/>
      <c r="H11" s="36"/>
      <c r="I11" s="37"/>
      <c r="J11" s="16"/>
    </row>
    <row r="12" spans="1:10" ht="22.5" customHeight="1">
      <c r="A12" s="180" t="s">
        <v>233</v>
      </c>
      <c r="B12" s="181"/>
      <c r="C12" s="126" t="s">
        <v>271</v>
      </c>
      <c r="D12" s="135">
        <v>3</v>
      </c>
      <c r="E12" s="135">
        <v>3</v>
      </c>
      <c r="F12" s="36"/>
      <c r="G12" s="36"/>
      <c r="H12" s="36"/>
      <c r="I12" s="37"/>
      <c r="J12" s="16"/>
    </row>
    <row r="13" spans="1:10" ht="22.5" customHeight="1">
      <c r="A13" s="185" t="s">
        <v>234</v>
      </c>
      <c r="B13" s="186"/>
      <c r="C13" s="132" t="s">
        <v>274</v>
      </c>
      <c r="D13" s="36">
        <v>3</v>
      </c>
      <c r="E13" s="36">
        <v>3</v>
      </c>
      <c r="F13" s="36"/>
      <c r="G13" s="36"/>
      <c r="H13" s="36"/>
      <c r="I13" s="37"/>
      <c r="J13" s="16"/>
    </row>
    <row r="14" spans="1:10" ht="22.5" customHeight="1">
      <c r="A14" s="185" t="s">
        <v>235</v>
      </c>
      <c r="B14" s="186"/>
      <c r="C14" s="132" t="s">
        <v>275</v>
      </c>
      <c r="D14" s="36">
        <v>3</v>
      </c>
      <c r="E14" s="36">
        <v>3</v>
      </c>
      <c r="F14" s="36"/>
      <c r="G14" s="36"/>
      <c r="H14" s="36"/>
      <c r="I14" s="37"/>
      <c r="J14" s="16"/>
    </row>
    <row r="15" spans="1:10" s="137" customFormat="1" ht="22.5" customHeight="1">
      <c r="A15" s="221" t="s">
        <v>236</v>
      </c>
      <c r="B15" s="222"/>
      <c r="C15" s="134" t="s">
        <v>276</v>
      </c>
      <c r="D15" s="135">
        <f aca="true" t="shared" si="1" ref="D15:I15">D16+D24+D27</f>
        <v>26103.22</v>
      </c>
      <c r="E15" s="135">
        <f t="shared" si="1"/>
        <v>8004.009999999999</v>
      </c>
      <c r="F15" s="135">
        <f t="shared" si="1"/>
        <v>17977.42</v>
      </c>
      <c r="G15" s="135">
        <f t="shared" si="1"/>
        <v>0</v>
      </c>
      <c r="H15" s="135">
        <f t="shared" si="1"/>
        <v>121.79</v>
      </c>
      <c r="I15" s="135">
        <f t="shared" si="1"/>
        <v>0</v>
      </c>
      <c r="J15" s="136"/>
    </row>
    <row r="16" spans="1:10" ht="22.5" customHeight="1">
      <c r="A16" s="185" t="s">
        <v>237</v>
      </c>
      <c r="B16" s="186"/>
      <c r="C16" s="132" t="s">
        <v>277</v>
      </c>
      <c r="D16" s="36">
        <f aca="true" t="shared" si="2" ref="D16:I16">SUM(D17:D23)</f>
        <v>20113.030000000002</v>
      </c>
      <c r="E16" s="36">
        <f t="shared" si="2"/>
        <v>8004.009999999999</v>
      </c>
      <c r="F16" s="36">
        <f t="shared" si="2"/>
        <v>11987.23</v>
      </c>
      <c r="G16" s="36">
        <f t="shared" si="2"/>
        <v>0</v>
      </c>
      <c r="H16" s="36">
        <f t="shared" si="2"/>
        <v>121.79</v>
      </c>
      <c r="I16" s="36">
        <f t="shared" si="2"/>
        <v>0</v>
      </c>
      <c r="J16" s="16"/>
    </row>
    <row r="17" spans="1:10" ht="22.5" customHeight="1">
      <c r="A17" s="185" t="s">
        <v>238</v>
      </c>
      <c r="B17" s="186"/>
      <c r="C17" s="132" t="s">
        <v>278</v>
      </c>
      <c r="D17" s="36">
        <f aca="true" t="shared" si="3" ref="D17:D22">SUM(E17:F17)</f>
        <v>3818.23</v>
      </c>
      <c r="E17" s="36">
        <v>3818.23</v>
      </c>
      <c r="F17" s="36"/>
      <c r="G17" s="36"/>
      <c r="H17" s="36"/>
      <c r="I17" s="37"/>
      <c r="J17" s="16"/>
    </row>
    <row r="18" spans="1:10" ht="22.5" customHeight="1">
      <c r="A18" s="185" t="s">
        <v>239</v>
      </c>
      <c r="B18" s="186"/>
      <c r="C18" s="132" t="s">
        <v>275</v>
      </c>
      <c r="D18" s="36">
        <f t="shared" si="3"/>
        <v>309.63</v>
      </c>
      <c r="E18" s="36"/>
      <c r="F18" s="36">
        <v>309.63</v>
      </c>
      <c r="G18" s="36"/>
      <c r="H18" s="36"/>
      <c r="I18" s="37"/>
      <c r="J18" s="16"/>
    </row>
    <row r="19" spans="1:10" ht="22.5" customHeight="1">
      <c r="A19" s="185" t="s">
        <v>240</v>
      </c>
      <c r="B19" s="186"/>
      <c r="C19" s="132" t="s">
        <v>279</v>
      </c>
      <c r="D19" s="36">
        <f t="shared" si="3"/>
        <v>111.25</v>
      </c>
      <c r="E19" s="36">
        <v>111.25</v>
      </c>
      <c r="F19" s="36"/>
      <c r="G19" s="36"/>
      <c r="H19" s="36"/>
      <c r="I19" s="37"/>
      <c r="J19" s="16"/>
    </row>
    <row r="20" spans="1:10" ht="22.5" customHeight="1">
      <c r="A20" s="185" t="s">
        <v>241</v>
      </c>
      <c r="B20" s="186"/>
      <c r="C20" s="132" t="s">
        <v>280</v>
      </c>
      <c r="D20" s="36">
        <f t="shared" si="3"/>
        <v>2680</v>
      </c>
      <c r="E20" s="36">
        <v>2663.58</v>
      </c>
      <c r="F20" s="36">
        <v>16.42</v>
      </c>
      <c r="G20" s="36"/>
      <c r="H20" s="36"/>
      <c r="I20" s="37"/>
      <c r="J20" s="16"/>
    </row>
    <row r="21" spans="1:10" ht="22.5" customHeight="1">
      <c r="A21" s="185" t="s">
        <v>242</v>
      </c>
      <c r="B21" s="186"/>
      <c r="C21" s="132" t="s">
        <v>281</v>
      </c>
      <c r="D21" s="36">
        <f t="shared" si="3"/>
        <v>1047.69</v>
      </c>
      <c r="E21" s="36"/>
      <c r="F21" s="36">
        <v>1047.69</v>
      </c>
      <c r="G21" s="36"/>
      <c r="H21" s="36"/>
      <c r="I21" s="37"/>
      <c r="J21" s="16"/>
    </row>
    <row r="22" spans="1:10" ht="22.5" customHeight="1">
      <c r="A22" s="185" t="s">
        <v>243</v>
      </c>
      <c r="B22" s="186"/>
      <c r="C22" s="132" t="s">
        <v>282</v>
      </c>
      <c r="D22" s="36">
        <f t="shared" si="3"/>
        <v>15.81</v>
      </c>
      <c r="E22" s="36"/>
      <c r="F22" s="36">
        <v>15.81</v>
      </c>
      <c r="G22" s="36"/>
      <c r="H22" s="36"/>
      <c r="I22" s="37"/>
      <c r="J22" s="16"/>
    </row>
    <row r="23" spans="1:10" ht="22.5" customHeight="1">
      <c r="A23" s="185" t="s">
        <v>244</v>
      </c>
      <c r="B23" s="186"/>
      <c r="C23" s="132" t="s">
        <v>283</v>
      </c>
      <c r="D23" s="36">
        <f>SUM(E23:I23)</f>
        <v>12130.420000000002</v>
      </c>
      <c r="E23" s="36">
        <v>1410.95</v>
      </c>
      <c r="F23" s="36">
        <v>10597.68</v>
      </c>
      <c r="G23" s="36"/>
      <c r="H23" s="36">
        <v>121.79</v>
      </c>
      <c r="I23" s="37"/>
      <c r="J23" s="16"/>
    </row>
    <row r="24" spans="1:10" ht="22.5" customHeight="1">
      <c r="A24" s="185" t="s">
        <v>245</v>
      </c>
      <c r="B24" s="186"/>
      <c r="C24" s="132" t="s">
        <v>284</v>
      </c>
      <c r="D24" s="36">
        <f aca="true" t="shared" si="4" ref="D24:I24">SUM(D25:D26)</f>
        <v>635</v>
      </c>
      <c r="E24" s="36">
        <f t="shared" si="4"/>
        <v>0</v>
      </c>
      <c r="F24" s="36">
        <f t="shared" si="4"/>
        <v>635</v>
      </c>
      <c r="G24" s="36">
        <f t="shared" si="4"/>
        <v>0</v>
      </c>
      <c r="H24" s="36">
        <f t="shared" si="4"/>
        <v>0</v>
      </c>
      <c r="I24" s="36">
        <f t="shared" si="4"/>
        <v>0</v>
      </c>
      <c r="J24" s="16"/>
    </row>
    <row r="25" spans="1:10" ht="22.5" customHeight="1">
      <c r="A25" s="185" t="s">
        <v>246</v>
      </c>
      <c r="B25" s="186"/>
      <c r="C25" s="132" t="s">
        <v>285</v>
      </c>
      <c r="D25" s="36">
        <f>SUM(E25:I25)</f>
        <v>625</v>
      </c>
      <c r="E25" s="36"/>
      <c r="F25" s="36">
        <v>625</v>
      </c>
      <c r="G25" s="36"/>
      <c r="H25" s="36"/>
      <c r="I25" s="37"/>
      <c r="J25" s="16"/>
    </row>
    <row r="26" spans="1:10" ht="22.5" customHeight="1">
      <c r="A26" s="185" t="s">
        <v>247</v>
      </c>
      <c r="B26" s="186"/>
      <c r="C26" s="132" t="s">
        <v>286</v>
      </c>
      <c r="D26" s="36">
        <f>SUM(E26:I26)</f>
        <v>10</v>
      </c>
      <c r="E26" s="36"/>
      <c r="F26" s="36">
        <v>10</v>
      </c>
      <c r="G26" s="36"/>
      <c r="H26" s="36"/>
      <c r="I26" s="37"/>
      <c r="J26" s="16"/>
    </row>
    <row r="27" spans="1:10" ht="22.5" customHeight="1">
      <c r="A27" s="185" t="s">
        <v>248</v>
      </c>
      <c r="B27" s="186"/>
      <c r="C27" s="132" t="s">
        <v>287</v>
      </c>
      <c r="D27" s="36">
        <f aca="true" t="shared" si="5" ref="D27:I27">SUM(D28)</f>
        <v>5355.19</v>
      </c>
      <c r="E27" s="36">
        <f t="shared" si="5"/>
        <v>0</v>
      </c>
      <c r="F27" s="36">
        <f t="shared" si="5"/>
        <v>5355.19</v>
      </c>
      <c r="G27" s="36">
        <f t="shared" si="5"/>
        <v>0</v>
      </c>
      <c r="H27" s="36">
        <f t="shared" si="5"/>
        <v>0</v>
      </c>
      <c r="I27" s="36">
        <f t="shared" si="5"/>
        <v>0</v>
      </c>
      <c r="J27" s="16"/>
    </row>
    <row r="28" spans="1:10" ht="22.5" customHeight="1">
      <c r="A28" s="185" t="s">
        <v>249</v>
      </c>
      <c r="B28" s="186"/>
      <c r="C28" s="132" t="s">
        <v>288</v>
      </c>
      <c r="D28" s="36">
        <f>SUM(E28:I28)</f>
        <v>5355.19</v>
      </c>
      <c r="E28" s="36"/>
      <c r="F28" s="36">
        <v>5355.19</v>
      </c>
      <c r="G28" s="36"/>
      <c r="H28" s="36"/>
      <c r="I28" s="37"/>
      <c r="J28" s="16"/>
    </row>
    <row r="29" spans="1:10" ht="22.5" customHeight="1">
      <c r="A29" s="180" t="s">
        <v>250</v>
      </c>
      <c r="B29" s="181"/>
      <c r="C29" s="126" t="s">
        <v>289</v>
      </c>
      <c r="D29" s="135">
        <f>D30+D33</f>
        <v>736.65</v>
      </c>
      <c r="E29" s="135">
        <f>E30+E33</f>
        <v>736.65</v>
      </c>
      <c r="F29" s="36"/>
      <c r="G29" s="36"/>
      <c r="H29" s="36"/>
      <c r="I29" s="37"/>
      <c r="J29" s="16"/>
    </row>
    <row r="30" spans="1:10" ht="22.5" customHeight="1">
      <c r="A30" s="185" t="s">
        <v>251</v>
      </c>
      <c r="B30" s="186"/>
      <c r="C30" s="132" t="s">
        <v>290</v>
      </c>
      <c r="D30" s="36">
        <f>SUM(E30:I30)</f>
        <v>627.99</v>
      </c>
      <c r="E30" s="36">
        <v>627.99</v>
      </c>
      <c r="F30" s="36"/>
      <c r="G30" s="36"/>
      <c r="H30" s="36"/>
      <c r="I30" s="37"/>
      <c r="J30" s="16"/>
    </row>
    <row r="31" spans="1:10" ht="22.5" customHeight="1">
      <c r="A31" s="185" t="s">
        <v>252</v>
      </c>
      <c r="B31" s="186"/>
      <c r="C31" s="132" t="s">
        <v>291</v>
      </c>
      <c r="D31" s="36">
        <f>SUM(E31:I31)</f>
        <v>606.38</v>
      </c>
      <c r="E31" s="36">
        <v>606.38</v>
      </c>
      <c r="F31" s="36"/>
      <c r="G31" s="36"/>
      <c r="H31" s="36"/>
      <c r="I31" s="37"/>
      <c r="J31" s="16"/>
    </row>
    <row r="32" spans="1:10" ht="22.5" customHeight="1">
      <c r="A32" s="187" t="s">
        <v>253</v>
      </c>
      <c r="B32" s="188"/>
      <c r="C32" s="132" t="s">
        <v>292</v>
      </c>
      <c r="D32" s="36">
        <f>SUM(E32:I32)</f>
        <v>21.61</v>
      </c>
      <c r="E32" s="36">
        <v>21.61</v>
      </c>
      <c r="F32" s="36"/>
      <c r="G32" s="36"/>
      <c r="H32" s="36"/>
      <c r="I32" s="37"/>
      <c r="J32" s="16"/>
    </row>
    <row r="33" spans="1:10" ht="22.5" customHeight="1">
      <c r="A33" s="187" t="s">
        <v>254</v>
      </c>
      <c r="B33" s="188"/>
      <c r="C33" s="132" t="s">
        <v>293</v>
      </c>
      <c r="D33" s="36">
        <f>SUM(E33:I33)</f>
        <v>108.66</v>
      </c>
      <c r="E33" s="36">
        <v>108.66</v>
      </c>
      <c r="F33" s="36"/>
      <c r="G33" s="36"/>
      <c r="H33" s="36"/>
      <c r="I33" s="37"/>
      <c r="J33" s="16"/>
    </row>
    <row r="34" spans="1:10" ht="22.5" customHeight="1">
      <c r="A34" s="187" t="s">
        <v>255</v>
      </c>
      <c r="B34" s="188"/>
      <c r="C34" s="132" t="s">
        <v>294</v>
      </c>
      <c r="D34" s="36">
        <f>SUM(E34:I34)</f>
        <v>108.66</v>
      </c>
      <c r="E34" s="36">
        <v>108.66</v>
      </c>
      <c r="F34" s="36"/>
      <c r="G34" s="36"/>
      <c r="H34" s="36"/>
      <c r="I34" s="37"/>
      <c r="J34" s="16"/>
    </row>
    <row r="35" spans="1:10" ht="22.5" customHeight="1">
      <c r="A35" s="180" t="s">
        <v>258</v>
      </c>
      <c r="B35" s="181"/>
      <c r="C35" s="126" t="s">
        <v>296</v>
      </c>
      <c r="D35" s="135">
        <v>210</v>
      </c>
      <c r="E35" s="135">
        <v>210</v>
      </c>
      <c r="F35" s="36"/>
      <c r="G35" s="36"/>
      <c r="H35" s="36"/>
      <c r="I35" s="37"/>
      <c r="J35" s="16"/>
    </row>
    <row r="36" spans="1:10" ht="22.5" customHeight="1">
      <c r="A36" s="185" t="s">
        <v>259</v>
      </c>
      <c r="B36" s="186"/>
      <c r="C36" s="132" t="s">
        <v>297</v>
      </c>
      <c r="D36" s="36">
        <v>210</v>
      </c>
      <c r="E36" s="36">
        <v>210</v>
      </c>
      <c r="F36" s="36"/>
      <c r="G36" s="36"/>
      <c r="H36" s="36"/>
      <c r="I36" s="37"/>
      <c r="J36" s="16"/>
    </row>
    <row r="37" spans="1:10" ht="22.5" customHeight="1">
      <c r="A37" s="185" t="s">
        <v>260</v>
      </c>
      <c r="B37" s="186"/>
      <c r="C37" s="132" t="s">
        <v>298</v>
      </c>
      <c r="D37" s="36">
        <v>204.85</v>
      </c>
      <c r="E37" s="36">
        <v>204.85</v>
      </c>
      <c r="F37" s="36"/>
      <c r="G37" s="36"/>
      <c r="H37" s="36"/>
      <c r="I37" s="37"/>
      <c r="J37" s="16"/>
    </row>
    <row r="38" spans="1:10" ht="22.5" customHeight="1">
      <c r="A38" s="185" t="s">
        <v>261</v>
      </c>
      <c r="B38" s="186"/>
      <c r="C38" s="132" t="s">
        <v>299</v>
      </c>
      <c r="D38" s="36">
        <v>5.15</v>
      </c>
      <c r="E38" s="36">
        <v>5.15</v>
      </c>
      <c r="F38" s="36"/>
      <c r="G38" s="36"/>
      <c r="H38" s="36"/>
      <c r="I38" s="37"/>
      <c r="J38" s="16"/>
    </row>
    <row r="39" spans="1:10" ht="22.5" customHeight="1">
      <c r="A39" s="185" t="s">
        <v>262</v>
      </c>
      <c r="B39" s="186"/>
      <c r="C39" s="132" t="s">
        <v>300</v>
      </c>
      <c r="D39" s="36"/>
      <c r="E39" s="36"/>
      <c r="F39" s="36"/>
      <c r="G39" s="36"/>
      <c r="H39" s="36"/>
      <c r="I39" s="37"/>
      <c r="J39" s="16"/>
    </row>
    <row r="40" spans="1:10" ht="22.5" customHeight="1">
      <c r="A40" s="180" t="s">
        <v>263</v>
      </c>
      <c r="B40" s="181"/>
      <c r="C40" s="126" t="s">
        <v>301</v>
      </c>
      <c r="D40" s="135">
        <v>50</v>
      </c>
      <c r="E40" s="135"/>
      <c r="F40" s="135">
        <v>50</v>
      </c>
      <c r="G40" s="36"/>
      <c r="H40" s="36"/>
      <c r="I40" s="37"/>
      <c r="J40" s="16"/>
    </row>
    <row r="41" spans="1:10" ht="22.5" customHeight="1">
      <c r="A41" s="185" t="s">
        <v>264</v>
      </c>
      <c r="B41" s="186"/>
      <c r="C41" s="132" t="s">
        <v>302</v>
      </c>
      <c r="D41" s="36">
        <v>50</v>
      </c>
      <c r="E41" s="36"/>
      <c r="F41" s="36">
        <v>50</v>
      </c>
      <c r="G41" s="36"/>
      <c r="H41" s="36"/>
      <c r="I41" s="37"/>
      <c r="J41" s="16"/>
    </row>
    <row r="42" spans="1:10" ht="22.5" customHeight="1">
      <c r="A42" s="185" t="s">
        <v>265</v>
      </c>
      <c r="B42" s="186"/>
      <c r="C42" s="132" t="s">
        <v>303</v>
      </c>
      <c r="D42" s="36">
        <v>50</v>
      </c>
      <c r="E42" s="36"/>
      <c r="F42" s="36">
        <v>50</v>
      </c>
      <c r="G42" s="36"/>
      <c r="H42" s="36"/>
      <c r="I42" s="37"/>
      <c r="J42" s="16"/>
    </row>
    <row r="43" spans="1:10" ht="22.5" customHeight="1">
      <c r="A43" s="180" t="s">
        <v>266</v>
      </c>
      <c r="B43" s="181"/>
      <c r="C43" s="126" t="s">
        <v>304</v>
      </c>
      <c r="D43" s="135">
        <v>375.04</v>
      </c>
      <c r="E43" s="135">
        <v>375.04</v>
      </c>
      <c r="F43" s="36"/>
      <c r="G43" s="36"/>
      <c r="H43" s="36"/>
      <c r="I43" s="37"/>
      <c r="J43" s="16"/>
    </row>
    <row r="44" spans="1:10" ht="22.5" customHeight="1">
      <c r="A44" s="185" t="s">
        <v>267</v>
      </c>
      <c r="B44" s="186"/>
      <c r="C44" s="132" t="s">
        <v>305</v>
      </c>
      <c r="D44" s="36">
        <f>SUM(D45:D46)</f>
        <v>375.04</v>
      </c>
      <c r="E44" s="36">
        <f>SUM(E45:E46)</f>
        <v>375.04</v>
      </c>
      <c r="F44" s="36"/>
      <c r="G44" s="36"/>
      <c r="H44" s="36"/>
      <c r="I44" s="37"/>
      <c r="J44" s="16"/>
    </row>
    <row r="45" spans="1:10" ht="22.5" customHeight="1">
      <c r="A45" s="178" t="s">
        <v>268</v>
      </c>
      <c r="B45" s="179"/>
      <c r="C45" s="132" t="s">
        <v>306</v>
      </c>
      <c r="D45" s="36">
        <v>360.73</v>
      </c>
      <c r="E45" s="36">
        <v>360.73</v>
      </c>
      <c r="F45" s="36"/>
      <c r="G45" s="36"/>
      <c r="H45" s="36"/>
      <c r="I45" s="37"/>
      <c r="J45" s="16"/>
    </row>
    <row r="46" spans="1:10" ht="22.5" customHeight="1" thickBot="1">
      <c r="A46" s="178" t="s">
        <v>269</v>
      </c>
      <c r="B46" s="179"/>
      <c r="C46" s="132" t="s">
        <v>307</v>
      </c>
      <c r="D46" s="38">
        <v>14.31</v>
      </c>
      <c r="E46" s="38">
        <v>14.31</v>
      </c>
      <c r="F46" s="38"/>
      <c r="G46" s="38"/>
      <c r="H46" s="38"/>
      <c r="I46" s="39"/>
      <c r="J46" s="16"/>
    </row>
    <row r="47" spans="1:9" ht="31.5" customHeight="1">
      <c r="A47" s="182" t="s">
        <v>65</v>
      </c>
      <c r="B47" s="175"/>
      <c r="C47" s="175"/>
      <c r="D47" s="175"/>
      <c r="E47" s="175"/>
      <c r="F47" s="175"/>
      <c r="G47" s="175"/>
      <c r="H47" s="175"/>
      <c r="I47" s="175"/>
    </row>
    <row r="48" ht="14.25">
      <c r="A48" s="22"/>
    </row>
    <row r="49" ht="14.25">
      <c r="A49" s="23"/>
    </row>
    <row r="50" ht="14.25">
      <c r="A50" s="23"/>
    </row>
  </sheetData>
  <sheetProtection/>
  <mergeCells count="52">
    <mergeCell ref="B3:C3"/>
    <mergeCell ref="A7:C7"/>
    <mergeCell ref="A8:C8"/>
    <mergeCell ref="A9:B9"/>
    <mergeCell ref="A4:C4"/>
    <mergeCell ref="D4:D6"/>
    <mergeCell ref="A45:B45"/>
    <mergeCell ref="A46:B46"/>
    <mergeCell ref="E4:E6"/>
    <mergeCell ref="A44:B44"/>
    <mergeCell ref="A15:B15"/>
    <mergeCell ref="A16:B16"/>
    <mergeCell ref="A17:B17"/>
    <mergeCell ref="A18:B18"/>
    <mergeCell ref="A39:B39"/>
    <mergeCell ref="F4:F6"/>
    <mergeCell ref="A13:B13"/>
    <mergeCell ref="A42:B42"/>
    <mergeCell ref="A43:B43"/>
    <mergeCell ref="A28:B28"/>
    <mergeCell ref="A26:B26"/>
    <mergeCell ref="A27:B27"/>
    <mergeCell ref="A24:B24"/>
    <mergeCell ref="A25:B25"/>
    <mergeCell ref="A14:B14"/>
    <mergeCell ref="A47:I47"/>
    <mergeCell ref="A1:I1"/>
    <mergeCell ref="G4:G6"/>
    <mergeCell ref="H4:H6"/>
    <mergeCell ref="I4:I6"/>
    <mergeCell ref="A5:B6"/>
    <mergeCell ref="C5:C6"/>
    <mergeCell ref="A21:B21"/>
    <mergeCell ref="A22:B22"/>
    <mergeCell ref="A23:B23"/>
    <mergeCell ref="A40:B40"/>
    <mergeCell ref="A41:B41"/>
    <mergeCell ref="A30:B30"/>
    <mergeCell ref="A31:B31"/>
    <mergeCell ref="A32:B32"/>
    <mergeCell ref="A33:B33"/>
    <mergeCell ref="A34:B34"/>
    <mergeCell ref="A35:B35"/>
    <mergeCell ref="A38:B38"/>
    <mergeCell ref="A10:B10"/>
    <mergeCell ref="A11:B11"/>
    <mergeCell ref="A12:B12"/>
    <mergeCell ref="A37:B37"/>
    <mergeCell ref="A29:B29"/>
    <mergeCell ref="A36:B36"/>
    <mergeCell ref="A19:B19"/>
    <mergeCell ref="A20:B20"/>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9"/>
  <sheetViews>
    <sheetView zoomScaleSheetLayoutView="100" zoomScalePageLayoutView="0" workbookViewId="0" topLeftCell="A1">
      <selection activeCell="A4" sqref="A4"/>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73"/>
    </row>
    <row r="2" spans="1:10" s="2" customFormat="1" ht="18" customHeight="1">
      <c r="A2" s="226" t="s">
        <v>99</v>
      </c>
      <c r="B2" s="226"/>
      <c r="C2" s="226"/>
      <c r="D2" s="226"/>
      <c r="E2" s="226"/>
      <c r="F2" s="226"/>
      <c r="G2" s="226"/>
      <c r="H2" s="226"/>
      <c r="I2" s="1"/>
      <c r="J2" s="1"/>
    </row>
    <row r="3" spans="1:8" ht="9.75" customHeight="1">
      <c r="A3" s="3"/>
      <c r="B3" s="3"/>
      <c r="C3" s="3"/>
      <c r="D3" s="3"/>
      <c r="E3" s="3"/>
      <c r="F3" s="3"/>
      <c r="G3" s="3"/>
      <c r="H3" s="42" t="s">
        <v>100</v>
      </c>
    </row>
    <row r="4" spans="1:8" ht="15" customHeight="1" thickBot="1">
      <c r="A4" s="6" t="s">
        <v>315</v>
      </c>
      <c r="B4" s="3"/>
      <c r="C4" s="3"/>
      <c r="D4" s="3"/>
      <c r="E4" s="3"/>
      <c r="F4" s="3"/>
      <c r="G4" s="3"/>
      <c r="H4" s="42" t="s">
        <v>101</v>
      </c>
    </row>
    <row r="5" spans="1:10" s="8" customFormat="1" ht="19.5" customHeight="1">
      <c r="A5" s="227" t="s">
        <v>0</v>
      </c>
      <c r="B5" s="228"/>
      <c r="C5" s="228"/>
      <c r="D5" s="228" t="s">
        <v>1</v>
      </c>
      <c r="E5" s="228"/>
      <c r="F5" s="229"/>
      <c r="G5" s="229"/>
      <c r="H5" s="230"/>
      <c r="I5" s="7"/>
      <c r="J5" s="7"/>
    </row>
    <row r="6" spans="1:10" s="8" customFormat="1" ht="31.5" customHeight="1">
      <c r="A6" s="74" t="s">
        <v>102</v>
      </c>
      <c r="B6" s="75" t="s">
        <v>2</v>
      </c>
      <c r="C6" s="69" t="s">
        <v>103</v>
      </c>
      <c r="D6" s="77" t="s">
        <v>102</v>
      </c>
      <c r="E6" s="75" t="s">
        <v>2</v>
      </c>
      <c r="F6" s="69" t="s">
        <v>104</v>
      </c>
      <c r="G6" s="71" t="s">
        <v>105</v>
      </c>
      <c r="H6" s="72" t="s">
        <v>106</v>
      </c>
      <c r="I6" s="7"/>
      <c r="J6" s="7"/>
    </row>
    <row r="7" spans="1:10" s="8" customFormat="1" ht="19.5" customHeight="1">
      <c r="A7" s="74" t="s">
        <v>107</v>
      </c>
      <c r="B7" s="76"/>
      <c r="C7" s="77" t="s">
        <v>3</v>
      </c>
      <c r="D7" s="77" t="s">
        <v>107</v>
      </c>
      <c r="E7" s="76"/>
      <c r="F7" s="87">
        <v>2</v>
      </c>
      <c r="G7" s="87">
        <v>3</v>
      </c>
      <c r="H7" s="88">
        <v>4</v>
      </c>
      <c r="I7" s="7"/>
      <c r="J7" s="7"/>
    </row>
    <row r="8" spans="1:10" s="8" customFormat="1" ht="19.5" customHeight="1">
      <c r="A8" s="49" t="s">
        <v>108</v>
      </c>
      <c r="B8" s="48" t="s">
        <v>3</v>
      </c>
      <c r="C8" s="50">
        <v>22567.02</v>
      </c>
      <c r="D8" s="80" t="s">
        <v>57</v>
      </c>
      <c r="E8" s="51">
        <v>22</v>
      </c>
      <c r="F8" s="138">
        <v>5</v>
      </c>
      <c r="G8" s="138">
        <v>5</v>
      </c>
      <c r="H8" s="139"/>
      <c r="I8" s="7"/>
      <c r="J8" s="7"/>
    </row>
    <row r="9" spans="1:10" s="8" customFormat="1" ht="19.5" customHeight="1">
      <c r="A9" s="53" t="s">
        <v>68</v>
      </c>
      <c r="B9" s="48" t="s">
        <v>4</v>
      </c>
      <c r="C9" s="50">
        <v>2045</v>
      </c>
      <c r="D9" s="80" t="s">
        <v>58</v>
      </c>
      <c r="E9" s="51">
        <v>23</v>
      </c>
      <c r="F9" s="138"/>
      <c r="G9" s="138"/>
      <c r="H9" s="139"/>
      <c r="I9" s="7"/>
      <c r="J9" s="7"/>
    </row>
    <row r="10" spans="1:10" s="8" customFormat="1" ht="19.5" customHeight="1">
      <c r="A10" s="53"/>
      <c r="B10" s="48" t="s">
        <v>5</v>
      </c>
      <c r="C10" s="50"/>
      <c r="D10" s="80" t="s">
        <v>59</v>
      </c>
      <c r="E10" s="51">
        <v>24</v>
      </c>
      <c r="F10" s="138"/>
      <c r="G10" s="138"/>
      <c r="H10" s="139"/>
      <c r="I10" s="7"/>
      <c r="J10" s="7"/>
    </row>
    <row r="11" spans="1:10" s="8" customFormat="1" ht="19.5" customHeight="1">
      <c r="A11" s="53"/>
      <c r="B11" s="48" t="s">
        <v>6</v>
      </c>
      <c r="C11" s="50"/>
      <c r="D11" s="80" t="s">
        <v>60</v>
      </c>
      <c r="E11" s="51">
        <v>25</v>
      </c>
      <c r="F11" s="138">
        <v>3</v>
      </c>
      <c r="G11" s="138">
        <v>3</v>
      </c>
      <c r="H11" s="139"/>
      <c r="I11" s="7"/>
      <c r="J11" s="7"/>
    </row>
    <row r="12" spans="1:10" s="8" customFormat="1" ht="19.5" customHeight="1">
      <c r="A12" s="53"/>
      <c r="B12" s="48" t="s">
        <v>7</v>
      </c>
      <c r="C12" s="50"/>
      <c r="D12" s="80" t="s">
        <v>61</v>
      </c>
      <c r="E12" s="51">
        <v>26</v>
      </c>
      <c r="F12" s="138"/>
      <c r="G12" s="138"/>
      <c r="H12" s="139"/>
      <c r="I12" s="7"/>
      <c r="J12" s="7"/>
    </row>
    <row r="13" spans="1:10" s="8" customFormat="1" ht="19.5" customHeight="1">
      <c r="A13" s="53"/>
      <c r="B13" s="48" t="s">
        <v>8</v>
      </c>
      <c r="C13" s="50"/>
      <c r="D13" s="80" t="s">
        <v>62</v>
      </c>
      <c r="E13" s="51">
        <v>27</v>
      </c>
      <c r="F13" s="138"/>
      <c r="G13" s="138"/>
      <c r="H13" s="139"/>
      <c r="I13" s="7"/>
      <c r="J13" s="7"/>
    </row>
    <row r="14" spans="1:10" s="8" customFormat="1" ht="19.5" customHeight="1">
      <c r="A14" s="54"/>
      <c r="B14" s="48" t="s">
        <v>9</v>
      </c>
      <c r="C14" s="50"/>
      <c r="D14" s="113" t="s">
        <v>213</v>
      </c>
      <c r="E14" s="51">
        <v>28</v>
      </c>
      <c r="F14" s="138">
        <f>SUM(G14:H14)</f>
        <v>25845.69</v>
      </c>
      <c r="G14" s="140">
        <v>25210.69</v>
      </c>
      <c r="H14" s="141">
        <v>635</v>
      </c>
      <c r="I14" s="7"/>
      <c r="J14" s="7"/>
    </row>
    <row r="15" spans="1:10" s="8" customFormat="1" ht="19.5" customHeight="1">
      <c r="A15" s="54"/>
      <c r="B15" s="48" t="s">
        <v>10</v>
      </c>
      <c r="C15" s="50"/>
      <c r="D15" s="113" t="s">
        <v>214</v>
      </c>
      <c r="E15" s="51">
        <v>29</v>
      </c>
      <c r="F15" s="138">
        <f>SUM(G15:H15)</f>
        <v>736.65</v>
      </c>
      <c r="G15" s="140">
        <v>736.65</v>
      </c>
      <c r="H15" s="141"/>
      <c r="I15" s="7"/>
      <c r="J15" s="7"/>
    </row>
    <row r="16" spans="1:10" s="8" customFormat="1" ht="19.5" customHeight="1">
      <c r="A16" s="54"/>
      <c r="B16" s="48" t="s">
        <v>11</v>
      </c>
      <c r="C16" s="50"/>
      <c r="D16" s="113" t="s">
        <v>215</v>
      </c>
      <c r="E16" s="51">
        <v>30</v>
      </c>
      <c r="F16" s="138">
        <f>SUM(G16:H16)</f>
        <v>210</v>
      </c>
      <c r="G16" s="140">
        <v>210</v>
      </c>
      <c r="H16" s="141"/>
      <c r="I16" s="7"/>
      <c r="J16" s="7"/>
    </row>
    <row r="17" spans="1:10" s="8" customFormat="1" ht="19.5" customHeight="1">
      <c r="A17" s="54"/>
      <c r="B17" s="48" t="s">
        <v>12</v>
      </c>
      <c r="C17" s="50"/>
      <c r="D17" s="81" t="s">
        <v>93</v>
      </c>
      <c r="E17" s="51">
        <v>31</v>
      </c>
      <c r="F17" s="142"/>
      <c r="G17" s="140"/>
      <c r="H17" s="141"/>
      <c r="I17" s="7"/>
      <c r="J17" s="7"/>
    </row>
    <row r="18" spans="1:10" s="8" customFormat="1" ht="19.5" customHeight="1">
      <c r="A18" s="54"/>
      <c r="B18" s="48" t="s">
        <v>13</v>
      </c>
      <c r="C18" s="50"/>
      <c r="D18" s="113" t="s">
        <v>216</v>
      </c>
      <c r="E18" s="51">
        <v>32</v>
      </c>
      <c r="F18" s="142">
        <f>SUM(G18:H18)</f>
        <v>50</v>
      </c>
      <c r="G18" s="140">
        <v>50</v>
      </c>
      <c r="H18" s="141"/>
      <c r="I18" s="7"/>
      <c r="J18" s="7"/>
    </row>
    <row r="19" spans="1:10" s="8" customFormat="1" ht="19.5" customHeight="1">
      <c r="A19" s="54"/>
      <c r="B19" s="48" t="s">
        <v>14</v>
      </c>
      <c r="C19" s="50"/>
      <c r="D19" s="81" t="s">
        <v>93</v>
      </c>
      <c r="E19" s="51">
        <v>33</v>
      </c>
      <c r="F19" s="142"/>
      <c r="G19" s="140"/>
      <c r="H19" s="141"/>
      <c r="I19" s="7"/>
      <c r="J19" s="7"/>
    </row>
    <row r="20" spans="1:10" s="8" customFormat="1" ht="19.5" customHeight="1">
      <c r="A20" s="54"/>
      <c r="B20" s="48" t="s">
        <v>15</v>
      </c>
      <c r="C20" s="50"/>
      <c r="D20" s="113" t="s">
        <v>217</v>
      </c>
      <c r="E20" s="51">
        <v>34</v>
      </c>
      <c r="F20" s="142">
        <f>SUM(G20:H20)</f>
        <v>375.04</v>
      </c>
      <c r="G20" s="140">
        <v>375.04</v>
      </c>
      <c r="H20" s="141"/>
      <c r="I20" s="7"/>
      <c r="J20" s="7"/>
    </row>
    <row r="21" spans="1:10" s="8" customFormat="1" ht="19.5" customHeight="1">
      <c r="A21" s="54"/>
      <c r="B21" s="48" t="s">
        <v>16</v>
      </c>
      <c r="C21" s="50"/>
      <c r="D21" s="81" t="s">
        <v>93</v>
      </c>
      <c r="E21" s="51">
        <v>35</v>
      </c>
      <c r="F21" s="142"/>
      <c r="G21" s="140"/>
      <c r="H21" s="141"/>
      <c r="I21" s="7"/>
      <c r="J21" s="7"/>
    </row>
    <row r="22" spans="1:10" s="8" customFormat="1" ht="19.5" customHeight="1">
      <c r="A22" s="55"/>
      <c r="B22" s="48" t="s">
        <v>212</v>
      </c>
      <c r="C22" s="56"/>
      <c r="D22" s="82"/>
      <c r="E22" s="51">
        <v>36</v>
      </c>
      <c r="F22" s="142"/>
      <c r="G22" s="140"/>
      <c r="H22" s="143"/>
      <c r="I22" s="7"/>
      <c r="J22" s="7"/>
    </row>
    <row r="23" spans="1:10" s="8" customFormat="1" ht="19.5" customHeight="1">
      <c r="A23" s="57" t="s">
        <v>22</v>
      </c>
      <c r="B23" s="48" t="s">
        <v>17</v>
      </c>
      <c r="C23" s="50">
        <f>SUM(C8:C22)</f>
        <v>24612.02</v>
      </c>
      <c r="D23" s="58" t="s">
        <v>23</v>
      </c>
      <c r="E23" s="51">
        <v>37</v>
      </c>
      <c r="F23" s="140">
        <f>SUM(F8:F22)</f>
        <v>27225.38</v>
      </c>
      <c r="G23" s="140">
        <f>SUM(G8:G22)</f>
        <v>26590.38</v>
      </c>
      <c r="H23" s="140">
        <f>SUM(H8:H22)</f>
        <v>635</v>
      </c>
      <c r="I23" s="7"/>
      <c r="J23" s="7"/>
    </row>
    <row r="24" spans="1:10" s="8" customFormat="1" ht="19.5" customHeight="1">
      <c r="A24" s="66" t="s">
        <v>69</v>
      </c>
      <c r="B24" s="48" t="s">
        <v>18</v>
      </c>
      <c r="C24" s="50">
        <v>22307.4</v>
      </c>
      <c r="D24" s="68" t="s">
        <v>109</v>
      </c>
      <c r="E24" s="51">
        <v>38</v>
      </c>
      <c r="F24" s="142">
        <f>SUM(G24:H24)</f>
        <v>19694.04</v>
      </c>
      <c r="G24" s="140">
        <v>18284.04</v>
      </c>
      <c r="H24" s="144">
        <v>1410</v>
      </c>
      <c r="I24" s="7"/>
      <c r="J24" s="7"/>
    </row>
    <row r="25" spans="1:10" s="8" customFormat="1" ht="19.5" customHeight="1">
      <c r="A25" s="66" t="s">
        <v>110</v>
      </c>
      <c r="B25" s="48" t="s">
        <v>19</v>
      </c>
      <c r="C25" s="50">
        <v>22307.4</v>
      </c>
      <c r="D25" s="84"/>
      <c r="E25" s="51">
        <v>39</v>
      </c>
      <c r="F25" s="142"/>
      <c r="G25" s="140"/>
      <c r="H25" s="144"/>
      <c r="I25" s="7"/>
      <c r="J25" s="7"/>
    </row>
    <row r="26" spans="1:10" s="8" customFormat="1" ht="19.5" customHeight="1">
      <c r="A26" s="67" t="s">
        <v>111</v>
      </c>
      <c r="B26" s="48" t="s">
        <v>20</v>
      </c>
      <c r="C26" s="60"/>
      <c r="D26" s="86"/>
      <c r="E26" s="51">
        <v>40</v>
      </c>
      <c r="F26" s="145"/>
      <c r="G26" s="140"/>
      <c r="H26" s="146"/>
      <c r="I26" s="7"/>
      <c r="J26" s="7"/>
    </row>
    <row r="27" spans="1:10" s="8" customFormat="1" ht="19.5" customHeight="1">
      <c r="A27" s="67"/>
      <c r="B27" s="48" t="s">
        <v>21</v>
      </c>
      <c r="C27" s="60"/>
      <c r="D27" s="86"/>
      <c r="E27" s="51">
        <v>41</v>
      </c>
      <c r="F27" s="145"/>
      <c r="G27" s="140"/>
      <c r="H27" s="146"/>
      <c r="I27" s="7"/>
      <c r="J27" s="7"/>
    </row>
    <row r="28" spans="1:8" ht="19.5" customHeight="1" thickBot="1">
      <c r="A28" s="62" t="s">
        <v>24</v>
      </c>
      <c r="B28" s="48" t="s">
        <v>308</v>
      </c>
      <c r="C28" s="63">
        <f>C23+C24</f>
        <v>46919.42</v>
      </c>
      <c r="D28" s="64" t="s">
        <v>24</v>
      </c>
      <c r="E28" s="51">
        <v>42</v>
      </c>
      <c r="F28" s="145">
        <f>F23+F24</f>
        <v>46919.42</v>
      </c>
      <c r="G28" s="145">
        <f>G23+G24</f>
        <v>44874.42</v>
      </c>
      <c r="H28" s="145">
        <f>H23+H24</f>
        <v>2045</v>
      </c>
    </row>
    <row r="29" spans="1:8" ht="29.25" customHeight="1">
      <c r="A29" s="231" t="s">
        <v>112</v>
      </c>
      <c r="B29" s="232"/>
      <c r="C29" s="232"/>
      <c r="D29" s="232"/>
      <c r="E29" s="232"/>
      <c r="F29" s="232"/>
      <c r="G29" s="233"/>
      <c r="H29" s="232"/>
    </row>
  </sheetData>
  <sheetProtection/>
  <mergeCells count="4">
    <mergeCell ref="A2:H2"/>
    <mergeCell ref="A5:C5"/>
    <mergeCell ref="D5:H5"/>
    <mergeCell ref="A29:H29"/>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8"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49"/>
  <sheetViews>
    <sheetView zoomScalePageLayoutView="0" workbookViewId="0" topLeftCell="A1">
      <selection activeCell="B3" sqref="B3:C3"/>
    </sheetView>
  </sheetViews>
  <sheetFormatPr defaultColWidth="9.00390625" defaultRowHeight="14.25"/>
  <cols>
    <col min="1" max="2" width="4.625" style="34" customWidth="1"/>
    <col min="3" max="3" width="32.875" style="34" customWidth="1"/>
    <col min="4" max="6" width="32.625" style="34" customWidth="1"/>
    <col min="7" max="16384" width="9.00390625" style="34" customWidth="1"/>
  </cols>
  <sheetData>
    <row r="1" spans="1:6" s="24" customFormat="1" ht="30" customHeight="1">
      <c r="A1" s="239" t="s">
        <v>67</v>
      </c>
      <c r="B1" s="239"/>
      <c r="C1" s="239"/>
      <c r="D1" s="239"/>
      <c r="E1" s="239"/>
      <c r="F1" s="239"/>
    </row>
    <row r="2" spans="1:6" s="26" customFormat="1" ht="10.5" customHeight="1">
      <c r="A2" s="25"/>
      <c r="B2" s="25"/>
      <c r="C2" s="25"/>
      <c r="F2" s="70" t="s">
        <v>70</v>
      </c>
    </row>
    <row r="3" spans="1:6" s="26" customFormat="1" ht="15" customHeight="1" thickBot="1">
      <c r="A3" s="6" t="s">
        <v>46</v>
      </c>
      <c r="B3" s="297" t="s">
        <v>316</v>
      </c>
      <c r="C3" s="297"/>
      <c r="D3" s="35"/>
      <c r="E3" s="35"/>
      <c r="F3" s="42" t="s">
        <v>43</v>
      </c>
    </row>
    <row r="4" spans="1:6" s="27" customFormat="1" ht="20.25" customHeight="1">
      <c r="A4" s="240" t="s">
        <v>40</v>
      </c>
      <c r="B4" s="241"/>
      <c r="C4" s="241"/>
      <c r="D4" s="245" t="s">
        <v>55</v>
      </c>
      <c r="E4" s="248" t="s">
        <v>41</v>
      </c>
      <c r="F4" s="234" t="s">
        <v>33</v>
      </c>
    </row>
    <row r="5" spans="1:6" s="27" customFormat="1" ht="24.75" customHeight="1">
      <c r="A5" s="242" t="s">
        <v>77</v>
      </c>
      <c r="B5" s="243"/>
      <c r="C5" s="243" t="s">
        <v>30</v>
      </c>
      <c r="D5" s="246"/>
      <c r="E5" s="249"/>
      <c r="F5" s="235"/>
    </row>
    <row r="6" spans="1:6" s="27" customFormat="1" ht="18" customHeight="1">
      <c r="A6" s="244"/>
      <c r="B6" s="243"/>
      <c r="C6" s="243"/>
      <c r="D6" s="246"/>
      <c r="E6" s="249"/>
      <c r="F6" s="235"/>
    </row>
    <row r="7" spans="1:6" s="27" customFormat="1" ht="22.5" customHeight="1">
      <c r="A7" s="244"/>
      <c r="B7" s="243"/>
      <c r="C7" s="243"/>
      <c r="D7" s="247"/>
      <c r="E7" s="250"/>
      <c r="F7" s="236"/>
    </row>
    <row r="8" spans="1:6" s="27" customFormat="1" ht="22.5" customHeight="1">
      <c r="A8" s="254" t="s">
        <v>31</v>
      </c>
      <c r="B8" s="255"/>
      <c r="C8" s="256"/>
      <c r="D8" s="28">
        <v>1</v>
      </c>
      <c r="E8" s="28">
        <v>2</v>
      </c>
      <c r="F8" s="29">
        <v>3</v>
      </c>
    </row>
    <row r="9" spans="1:6" s="27" customFormat="1" ht="22.5" customHeight="1">
      <c r="A9" s="251" t="s">
        <v>42</v>
      </c>
      <c r="B9" s="252"/>
      <c r="C9" s="253"/>
      <c r="D9" s="150">
        <f aca="true" t="shared" si="0" ref="D9:D16">SUM(E9:F9)</f>
        <v>26590.379999999997</v>
      </c>
      <c r="E9" s="150">
        <v>9204.92</v>
      </c>
      <c r="F9" s="150">
        <f>F10+F13+F16+F27+F33+F38+F41</f>
        <v>17385.46</v>
      </c>
    </row>
    <row r="10" spans="1:6" s="149" customFormat="1" ht="22.5" customHeight="1">
      <c r="A10" s="221">
        <v>201</v>
      </c>
      <c r="B10" s="222"/>
      <c r="C10" s="134" t="s">
        <v>270</v>
      </c>
      <c r="D10" s="150">
        <f t="shared" si="0"/>
        <v>5</v>
      </c>
      <c r="E10" s="150"/>
      <c r="F10" s="151">
        <v>5</v>
      </c>
    </row>
    <row r="11" spans="1:6" s="31" customFormat="1" ht="22.5" customHeight="1">
      <c r="A11" s="178" t="s">
        <v>231</v>
      </c>
      <c r="B11" s="179"/>
      <c r="C11" s="132" t="s">
        <v>272</v>
      </c>
      <c r="D11" s="154">
        <f t="shared" si="0"/>
        <v>5</v>
      </c>
      <c r="E11" s="147"/>
      <c r="F11" s="148">
        <v>5</v>
      </c>
    </row>
    <row r="12" spans="1:6" s="31" customFormat="1" ht="22.5" customHeight="1">
      <c r="A12" s="185" t="s">
        <v>232</v>
      </c>
      <c r="B12" s="186"/>
      <c r="C12" s="132" t="s">
        <v>273</v>
      </c>
      <c r="D12" s="154">
        <f t="shared" si="0"/>
        <v>5</v>
      </c>
      <c r="E12" s="147"/>
      <c r="F12" s="148">
        <v>5</v>
      </c>
    </row>
    <row r="13" spans="1:6" s="31" customFormat="1" ht="22.5" customHeight="1">
      <c r="A13" s="180" t="s">
        <v>233</v>
      </c>
      <c r="B13" s="181"/>
      <c r="C13" s="126" t="s">
        <v>271</v>
      </c>
      <c r="D13" s="150">
        <f t="shared" si="0"/>
        <v>3</v>
      </c>
      <c r="E13" s="150">
        <v>3</v>
      </c>
      <c r="F13" s="151"/>
    </row>
    <row r="14" spans="1:6" s="31" customFormat="1" ht="22.5" customHeight="1">
      <c r="A14" s="185" t="s">
        <v>234</v>
      </c>
      <c r="B14" s="186"/>
      <c r="C14" s="132" t="s">
        <v>274</v>
      </c>
      <c r="D14" s="154">
        <f t="shared" si="0"/>
        <v>3</v>
      </c>
      <c r="E14" s="147">
        <v>3</v>
      </c>
      <c r="F14" s="148"/>
    </row>
    <row r="15" spans="1:6" s="31" customFormat="1" ht="22.5" customHeight="1">
      <c r="A15" s="185" t="s">
        <v>235</v>
      </c>
      <c r="B15" s="186"/>
      <c r="C15" s="132" t="s">
        <v>275</v>
      </c>
      <c r="D15" s="154">
        <f t="shared" si="0"/>
        <v>3</v>
      </c>
      <c r="E15" s="147">
        <v>3</v>
      </c>
      <c r="F15" s="148"/>
    </row>
    <row r="16" spans="1:6" s="31" customFormat="1" ht="22.5" customHeight="1">
      <c r="A16" s="221" t="s">
        <v>236</v>
      </c>
      <c r="B16" s="222"/>
      <c r="C16" s="134" t="s">
        <v>276</v>
      </c>
      <c r="D16" s="150">
        <f t="shared" si="0"/>
        <v>25210.68</v>
      </c>
      <c r="E16" s="150">
        <f>E17+E25</f>
        <v>7880.22</v>
      </c>
      <c r="F16" s="150">
        <f>F17+F25</f>
        <v>17330.46</v>
      </c>
    </row>
    <row r="17" spans="1:6" s="31" customFormat="1" ht="22.5" customHeight="1">
      <c r="A17" s="185" t="s">
        <v>237</v>
      </c>
      <c r="B17" s="186"/>
      <c r="C17" s="132" t="s">
        <v>277</v>
      </c>
      <c r="D17" s="154">
        <f aca="true" t="shared" si="1" ref="D17:D32">SUM(E17:F17)</f>
        <v>19867.45</v>
      </c>
      <c r="E17" s="147">
        <f>SUM(E18:E24)</f>
        <v>7880.22</v>
      </c>
      <c r="F17" s="147">
        <f>SUM(F18:F24)</f>
        <v>11987.23</v>
      </c>
    </row>
    <row r="18" spans="1:6" s="31" customFormat="1" ht="22.5" customHeight="1">
      <c r="A18" s="185" t="s">
        <v>238</v>
      </c>
      <c r="B18" s="186"/>
      <c r="C18" s="132" t="s">
        <v>278</v>
      </c>
      <c r="D18" s="154">
        <f t="shared" si="1"/>
        <v>3818.07</v>
      </c>
      <c r="E18" s="147">
        <v>3818.07</v>
      </c>
      <c r="F18" s="148"/>
    </row>
    <row r="19" spans="1:6" s="31" customFormat="1" ht="22.5" customHeight="1">
      <c r="A19" s="185" t="s">
        <v>239</v>
      </c>
      <c r="B19" s="186"/>
      <c r="C19" s="132" t="s">
        <v>275</v>
      </c>
      <c r="D19" s="154">
        <f t="shared" si="1"/>
        <v>309.63</v>
      </c>
      <c r="E19" s="147"/>
      <c r="F19" s="148">
        <v>309.63</v>
      </c>
    </row>
    <row r="20" spans="1:6" s="31" customFormat="1" ht="22.5" customHeight="1">
      <c r="A20" s="185" t="s">
        <v>240</v>
      </c>
      <c r="B20" s="186"/>
      <c r="C20" s="132" t="s">
        <v>279</v>
      </c>
      <c r="D20" s="154">
        <f t="shared" si="1"/>
        <v>111.25</v>
      </c>
      <c r="E20" s="147">
        <v>111.25</v>
      </c>
      <c r="F20" s="148"/>
    </row>
    <row r="21" spans="1:6" s="31" customFormat="1" ht="22.5" customHeight="1">
      <c r="A21" s="185" t="s">
        <v>241</v>
      </c>
      <c r="B21" s="186"/>
      <c r="C21" s="132" t="s">
        <v>280</v>
      </c>
      <c r="D21" s="154">
        <f t="shared" si="1"/>
        <v>2665.79</v>
      </c>
      <c r="E21" s="147">
        <v>2649.37</v>
      </c>
      <c r="F21" s="148">
        <v>16.42</v>
      </c>
    </row>
    <row r="22" spans="1:6" s="31" customFormat="1" ht="22.5" customHeight="1">
      <c r="A22" s="185" t="s">
        <v>242</v>
      </c>
      <c r="B22" s="186"/>
      <c r="C22" s="132" t="s">
        <v>281</v>
      </c>
      <c r="D22" s="154">
        <f t="shared" si="1"/>
        <v>1047.69</v>
      </c>
      <c r="E22" s="147"/>
      <c r="F22" s="148">
        <v>1047.69</v>
      </c>
    </row>
    <row r="23" spans="1:6" s="31" customFormat="1" ht="22.5" customHeight="1">
      <c r="A23" s="185" t="s">
        <v>243</v>
      </c>
      <c r="B23" s="186"/>
      <c r="C23" s="132" t="s">
        <v>282</v>
      </c>
      <c r="D23" s="154">
        <f t="shared" si="1"/>
        <v>15.81</v>
      </c>
      <c r="E23" s="147"/>
      <c r="F23" s="148">
        <v>15.81</v>
      </c>
    </row>
    <row r="24" spans="1:6" s="31" customFormat="1" ht="22.5" customHeight="1">
      <c r="A24" s="185" t="s">
        <v>244</v>
      </c>
      <c r="B24" s="186"/>
      <c r="C24" s="132" t="s">
        <v>283</v>
      </c>
      <c r="D24" s="154">
        <f t="shared" si="1"/>
        <v>11899.210000000001</v>
      </c>
      <c r="E24" s="147">
        <v>1301.53</v>
      </c>
      <c r="F24" s="148">
        <v>10597.68</v>
      </c>
    </row>
    <row r="25" spans="1:6" s="31" customFormat="1" ht="22.5" customHeight="1">
      <c r="A25" s="185" t="s">
        <v>248</v>
      </c>
      <c r="B25" s="186"/>
      <c r="C25" s="132" t="s">
        <v>287</v>
      </c>
      <c r="D25" s="154">
        <f t="shared" si="1"/>
        <v>5343.23</v>
      </c>
      <c r="E25" s="147"/>
      <c r="F25" s="148">
        <v>5343.23</v>
      </c>
    </row>
    <row r="26" spans="1:6" s="31" customFormat="1" ht="22.5" customHeight="1">
      <c r="A26" s="185" t="s">
        <v>249</v>
      </c>
      <c r="B26" s="186"/>
      <c r="C26" s="132" t="s">
        <v>287</v>
      </c>
      <c r="D26" s="154">
        <f t="shared" si="1"/>
        <v>5343.23</v>
      </c>
      <c r="E26" s="147"/>
      <c r="F26" s="148">
        <v>5343.23</v>
      </c>
    </row>
    <row r="27" spans="1:6" s="31" customFormat="1" ht="22.5" customHeight="1">
      <c r="A27" s="180" t="s">
        <v>250</v>
      </c>
      <c r="B27" s="181"/>
      <c r="C27" s="126" t="s">
        <v>289</v>
      </c>
      <c r="D27" s="150">
        <f t="shared" si="1"/>
        <v>736.65</v>
      </c>
      <c r="E27" s="150">
        <f>E28+E31</f>
        <v>736.65</v>
      </c>
      <c r="F27" s="151"/>
    </row>
    <row r="28" spans="1:6" s="31" customFormat="1" ht="22.5" customHeight="1">
      <c r="A28" s="185" t="s">
        <v>251</v>
      </c>
      <c r="B28" s="186"/>
      <c r="C28" s="132" t="s">
        <v>290</v>
      </c>
      <c r="D28" s="154">
        <f t="shared" si="1"/>
        <v>627.99</v>
      </c>
      <c r="E28" s="147">
        <f>SUM(E29:E30)</f>
        <v>627.99</v>
      </c>
      <c r="F28" s="148"/>
    </row>
    <row r="29" spans="1:6" s="31" customFormat="1" ht="22.5" customHeight="1">
      <c r="A29" s="185" t="s">
        <v>252</v>
      </c>
      <c r="B29" s="186"/>
      <c r="C29" s="132" t="s">
        <v>291</v>
      </c>
      <c r="D29" s="154">
        <f t="shared" si="1"/>
        <v>606.38</v>
      </c>
      <c r="E29" s="147">
        <v>606.38</v>
      </c>
      <c r="F29" s="148"/>
    </row>
    <row r="30" spans="1:6" s="31" customFormat="1" ht="22.5" customHeight="1">
      <c r="A30" s="187" t="s">
        <v>253</v>
      </c>
      <c r="B30" s="188"/>
      <c r="C30" s="132" t="s">
        <v>292</v>
      </c>
      <c r="D30" s="154">
        <f t="shared" si="1"/>
        <v>21.61</v>
      </c>
      <c r="E30" s="147">
        <v>21.61</v>
      </c>
      <c r="F30" s="148"/>
    </row>
    <row r="31" spans="1:6" s="31" customFormat="1" ht="22.5" customHeight="1">
      <c r="A31" s="187" t="s">
        <v>254</v>
      </c>
      <c r="B31" s="188"/>
      <c r="C31" s="132" t="s">
        <v>293</v>
      </c>
      <c r="D31" s="154">
        <f t="shared" si="1"/>
        <v>108.66</v>
      </c>
      <c r="E31" s="147">
        <v>108.66</v>
      </c>
      <c r="F31" s="148"/>
    </row>
    <row r="32" spans="1:6" s="31" customFormat="1" ht="22.5" customHeight="1">
      <c r="A32" s="187" t="s">
        <v>255</v>
      </c>
      <c r="B32" s="188"/>
      <c r="C32" s="132" t="s">
        <v>294</v>
      </c>
      <c r="D32" s="154">
        <f t="shared" si="1"/>
        <v>108.66</v>
      </c>
      <c r="E32" s="147">
        <v>108.66</v>
      </c>
      <c r="F32" s="148"/>
    </row>
    <row r="33" spans="1:6" s="31" customFormat="1" ht="22.5" customHeight="1">
      <c r="A33" s="180" t="s">
        <v>258</v>
      </c>
      <c r="B33" s="181"/>
      <c r="C33" s="126" t="s">
        <v>296</v>
      </c>
      <c r="D33" s="150">
        <f>D34</f>
        <v>210</v>
      </c>
      <c r="E33" s="150">
        <f>E34</f>
        <v>210</v>
      </c>
      <c r="F33" s="150">
        <f>F34</f>
        <v>0</v>
      </c>
    </row>
    <row r="34" spans="1:6" s="31" customFormat="1" ht="22.5" customHeight="1">
      <c r="A34" s="185" t="s">
        <v>259</v>
      </c>
      <c r="B34" s="186"/>
      <c r="C34" s="132" t="s">
        <v>297</v>
      </c>
      <c r="D34" s="147">
        <f>SUM(E34:F34)</f>
        <v>210</v>
      </c>
      <c r="E34" s="147">
        <f>SUM(E35:E37)</f>
        <v>210</v>
      </c>
      <c r="F34" s="147">
        <f>SUM(F35:F37)</f>
        <v>0</v>
      </c>
    </row>
    <row r="35" spans="1:6" s="31" customFormat="1" ht="22.5" customHeight="1">
      <c r="A35" s="185" t="s">
        <v>260</v>
      </c>
      <c r="B35" s="186"/>
      <c r="C35" s="132" t="s">
        <v>298</v>
      </c>
      <c r="D35" s="147">
        <f aca="true" t="shared" si="2" ref="D35:D40">SUM(E35:F35)</f>
        <v>204.85</v>
      </c>
      <c r="E35" s="147">
        <v>204.85</v>
      </c>
      <c r="F35" s="148"/>
    </row>
    <row r="36" spans="1:6" s="31" customFormat="1" ht="22.5" customHeight="1">
      <c r="A36" s="185" t="s">
        <v>261</v>
      </c>
      <c r="B36" s="186"/>
      <c r="C36" s="132" t="s">
        <v>299</v>
      </c>
      <c r="D36" s="147">
        <f t="shared" si="2"/>
        <v>5.15</v>
      </c>
      <c r="E36" s="147">
        <v>5.15</v>
      </c>
      <c r="F36" s="148"/>
    </row>
    <row r="37" spans="1:6" s="31" customFormat="1" ht="22.5" customHeight="1">
      <c r="A37" s="185" t="s">
        <v>262</v>
      </c>
      <c r="B37" s="186"/>
      <c r="C37" s="132" t="s">
        <v>300</v>
      </c>
      <c r="D37" s="147">
        <f t="shared" si="2"/>
        <v>0</v>
      </c>
      <c r="E37" s="147"/>
      <c r="F37" s="148"/>
    </row>
    <row r="38" spans="1:6" s="31" customFormat="1" ht="22.5" customHeight="1">
      <c r="A38" s="180" t="s">
        <v>263</v>
      </c>
      <c r="B38" s="181"/>
      <c r="C38" s="126" t="s">
        <v>301</v>
      </c>
      <c r="D38" s="150">
        <f t="shared" si="2"/>
        <v>50</v>
      </c>
      <c r="E38" s="150"/>
      <c r="F38" s="151">
        <v>50</v>
      </c>
    </row>
    <row r="39" spans="1:6" s="31" customFormat="1" ht="22.5" customHeight="1">
      <c r="A39" s="185" t="s">
        <v>264</v>
      </c>
      <c r="B39" s="186"/>
      <c r="C39" s="132" t="s">
        <v>302</v>
      </c>
      <c r="D39" s="147">
        <f t="shared" si="2"/>
        <v>50</v>
      </c>
      <c r="E39" s="147"/>
      <c r="F39" s="148">
        <v>50</v>
      </c>
    </row>
    <row r="40" spans="1:6" s="31" customFormat="1" ht="22.5" customHeight="1">
      <c r="A40" s="185" t="s">
        <v>265</v>
      </c>
      <c r="B40" s="186"/>
      <c r="C40" s="132" t="s">
        <v>302</v>
      </c>
      <c r="D40" s="147">
        <f t="shared" si="2"/>
        <v>50</v>
      </c>
      <c r="E40" s="147"/>
      <c r="F40" s="148">
        <v>50</v>
      </c>
    </row>
    <row r="41" spans="1:6" s="31" customFormat="1" ht="22.5" customHeight="1">
      <c r="A41" s="180" t="s">
        <v>266</v>
      </c>
      <c r="B41" s="181"/>
      <c r="C41" s="126" t="s">
        <v>304</v>
      </c>
      <c r="D41" s="150">
        <f>SUM(D42)</f>
        <v>375.04</v>
      </c>
      <c r="E41" s="150">
        <f>SUM(E42)</f>
        <v>375.04</v>
      </c>
      <c r="F41" s="151">
        <f>SUM(F42)</f>
        <v>0</v>
      </c>
    </row>
    <row r="42" spans="1:6" s="31" customFormat="1" ht="22.5" customHeight="1">
      <c r="A42" s="185" t="s">
        <v>267</v>
      </c>
      <c r="B42" s="186"/>
      <c r="C42" s="132" t="s">
        <v>305</v>
      </c>
      <c r="D42" s="147">
        <f>SUM(D43:D44)</f>
        <v>375.04</v>
      </c>
      <c r="E42" s="147">
        <f>SUM(E43:E44)</f>
        <v>375.04</v>
      </c>
      <c r="F42" s="148">
        <f>SUM(F43:F44)</f>
        <v>0</v>
      </c>
    </row>
    <row r="43" spans="1:6" s="31" customFormat="1" ht="22.5" customHeight="1">
      <c r="A43" s="178" t="s">
        <v>268</v>
      </c>
      <c r="B43" s="179"/>
      <c r="C43" s="132" t="s">
        <v>306</v>
      </c>
      <c r="D43" s="147">
        <f>SUM(E43:F43)</f>
        <v>360.73</v>
      </c>
      <c r="E43" s="147">
        <v>360.73</v>
      </c>
      <c r="F43" s="148"/>
    </row>
    <row r="44" spans="1:6" s="31" customFormat="1" ht="22.5" customHeight="1" thickBot="1">
      <c r="A44" s="178" t="s">
        <v>269</v>
      </c>
      <c r="B44" s="179"/>
      <c r="C44" s="132" t="s">
        <v>307</v>
      </c>
      <c r="D44" s="147">
        <f>SUM(E44:F44)</f>
        <v>14.31</v>
      </c>
      <c r="E44" s="152">
        <v>14.31</v>
      </c>
      <c r="F44" s="153"/>
    </row>
    <row r="45" spans="1:6" ht="32.25" customHeight="1">
      <c r="A45" s="237" t="s">
        <v>79</v>
      </c>
      <c r="B45" s="238"/>
      <c r="C45" s="238"/>
      <c r="D45" s="238"/>
      <c r="E45" s="238"/>
      <c r="F45" s="238"/>
    </row>
    <row r="46" ht="14.25">
      <c r="A46" s="33"/>
    </row>
    <row r="47" ht="14.25">
      <c r="A47" s="33"/>
    </row>
    <row r="48" ht="14.25">
      <c r="A48" s="33"/>
    </row>
    <row r="49" ht="14.25">
      <c r="A49" s="33"/>
    </row>
  </sheetData>
  <sheetProtection/>
  <mergeCells count="46">
    <mergeCell ref="A39:B39"/>
    <mergeCell ref="B3:C3"/>
    <mergeCell ref="A42:B42"/>
    <mergeCell ref="A30:B30"/>
    <mergeCell ref="A31:B31"/>
    <mergeCell ref="A32:B32"/>
    <mergeCell ref="A33:B33"/>
    <mergeCell ref="A34:B34"/>
    <mergeCell ref="A35:B35"/>
    <mergeCell ref="A36:B36"/>
    <mergeCell ref="A37:B37"/>
    <mergeCell ref="A38:B38"/>
    <mergeCell ref="A25:B25"/>
    <mergeCell ref="A26:B26"/>
    <mergeCell ref="A27:B27"/>
    <mergeCell ref="A28:B28"/>
    <mergeCell ref="A43:B43"/>
    <mergeCell ref="A8:C8"/>
    <mergeCell ref="A15:B15"/>
    <mergeCell ref="A16:B16"/>
    <mergeCell ref="A17:B17"/>
    <mergeCell ref="A18:B18"/>
    <mergeCell ref="A29:B29"/>
    <mergeCell ref="A21:B21"/>
    <mergeCell ref="A22:B22"/>
    <mergeCell ref="A23:B23"/>
    <mergeCell ref="A10:B10"/>
    <mergeCell ref="A40:B40"/>
    <mergeCell ref="A41:B41"/>
    <mergeCell ref="A11:B11"/>
    <mergeCell ref="A12:B12"/>
    <mergeCell ref="A13:B13"/>
    <mergeCell ref="A14:B14"/>
    <mergeCell ref="A19:B19"/>
    <mergeCell ref="A20:B20"/>
    <mergeCell ref="A24:B24"/>
    <mergeCell ref="F4:F7"/>
    <mergeCell ref="A45:F45"/>
    <mergeCell ref="A1:F1"/>
    <mergeCell ref="A4:C4"/>
    <mergeCell ref="A5:B7"/>
    <mergeCell ref="C5:C7"/>
    <mergeCell ref="D4:D7"/>
    <mergeCell ref="E4:E7"/>
    <mergeCell ref="A9:C9"/>
    <mergeCell ref="A44:B4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39"/>
  <sheetViews>
    <sheetView zoomScale="130" zoomScaleNormal="130" zoomScalePageLayoutView="0" workbookViewId="0" topLeftCell="A1">
      <selection activeCell="C14" sqref="C14:C15"/>
    </sheetView>
  </sheetViews>
  <sheetFormatPr defaultColWidth="9.00390625" defaultRowHeight="14.25"/>
  <cols>
    <col min="1" max="1" width="12.875" style="34" customWidth="1"/>
    <col min="2" max="2" width="29.375" style="34" bestFit="1" customWidth="1"/>
    <col min="3" max="3" width="14.375" style="155" customWidth="1"/>
    <col min="4" max="4" width="14.00390625" style="34" customWidth="1"/>
    <col min="5" max="5" width="17.25390625" style="34" bestFit="1" customWidth="1"/>
    <col min="6" max="6" width="17.125" style="155" customWidth="1"/>
    <col min="7" max="7" width="9.50390625" style="34" bestFit="1" customWidth="1"/>
    <col min="8" max="8" width="21.50390625" style="34" customWidth="1"/>
    <col min="9" max="16384" width="9.00390625" style="34" customWidth="1"/>
  </cols>
  <sheetData>
    <row r="1" spans="1:9" s="24" customFormat="1" ht="30" customHeight="1">
      <c r="A1" s="259" t="s">
        <v>74</v>
      </c>
      <c r="B1" s="259"/>
      <c r="C1" s="259"/>
      <c r="D1" s="259"/>
      <c r="E1" s="259"/>
      <c r="F1" s="259"/>
      <c r="G1" s="259"/>
      <c r="H1" s="259"/>
      <c r="I1" s="259"/>
    </row>
    <row r="2" spans="1:9" s="26" customFormat="1" ht="17.25" customHeight="1">
      <c r="A2" s="96"/>
      <c r="B2" s="96"/>
      <c r="C2" s="96"/>
      <c r="D2" s="43"/>
      <c r="E2" s="43"/>
      <c r="F2" s="257" t="s">
        <v>122</v>
      </c>
      <c r="G2" s="257"/>
      <c r="H2" s="257"/>
      <c r="I2" s="257"/>
    </row>
    <row r="3" spans="1:9" s="26" customFormat="1" ht="15" customHeight="1">
      <c r="A3" s="6" t="s">
        <v>315</v>
      </c>
      <c r="B3" s="25"/>
      <c r="C3" s="96"/>
      <c r="F3" s="258" t="s">
        <v>123</v>
      </c>
      <c r="G3" s="258"/>
      <c r="H3" s="258"/>
      <c r="I3" s="258"/>
    </row>
    <row r="4" spans="1:9" s="27" customFormat="1" ht="20.25" customHeight="1">
      <c r="A4" s="243" t="s">
        <v>116</v>
      </c>
      <c r="B4" s="243"/>
      <c r="C4" s="243"/>
      <c r="D4" s="243" t="s">
        <v>119</v>
      </c>
      <c r="E4" s="243"/>
      <c r="F4" s="243"/>
      <c r="G4" s="28"/>
      <c r="H4" s="28"/>
      <c r="I4" s="28"/>
    </row>
    <row r="5" spans="1:9" s="27" customFormat="1" ht="41.25" customHeight="1">
      <c r="A5" s="94" t="s">
        <v>75</v>
      </c>
      <c r="B5" s="28" t="s">
        <v>30</v>
      </c>
      <c r="C5" s="95" t="s">
        <v>181</v>
      </c>
      <c r="D5" s="94" t="s">
        <v>75</v>
      </c>
      <c r="E5" s="28" t="s">
        <v>30</v>
      </c>
      <c r="F5" s="95" t="s">
        <v>181</v>
      </c>
      <c r="G5" s="94" t="s">
        <v>75</v>
      </c>
      <c r="H5" s="28" t="s">
        <v>30</v>
      </c>
      <c r="I5" s="95" t="s">
        <v>181</v>
      </c>
    </row>
    <row r="6" spans="1:9" s="27" customFormat="1" ht="22.5" customHeight="1">
      <c r="A6" s="156">
        <v>301</v>
      </c>
      <c r="B6" s="156" t="s">
        <v>210</v>
      </c>
      <c r="C6" s="158">
        <v>5961.8</v>
      </c>
      <c r="D6" s="101">
        <v>302</v>
      </c>
      <c r="E6" s="102" t="s">
        <v>202</v>
      </c>
      <c r="F6" s="103">
        <f>SUM(F7:F33)</f>
        <v>1486.31</v>
      </c>
      <c r="G6" s="101">
        <v>310</v>
      </c>
      <c r="H6" s="102" t="s">
        <v>203</v>
      </c>
      <c r="I6" s="103">
        <f>SUM(I7:I21)</f>
        <v>25.240000000000002</v>
      </c>
    </row>
    <row r="7" spans="1:9" s="27" customFormat="1" ht="22.5" customHeight="1">
      <c r="A7" s="101">
        <v>30101</v>
      </c>
      <c r="B7" s="101" t="s">
        <v>117</v>
      </c>
      <c r="C7" s="104">
        <v>1821.04</v>
      </c>
      <c r="D7" s="101">
        <v>30201</v>
      </c>
      <c r="E7" s="101" t="s">
        <v>120</v>
      </c>
      <c r="F7" s="102">
        <v>132.86</v>
      </c>
      <c r="G7" s="101">
        <v>31001</v>
      </c>
      <c r="H7" s="101" t="s">
        <v>121</v>
      </c>
      <c r="I7" s="102"/>
    </row>
    <row r="8" spans="1:9" s="27" customFormat="1" ht="22.5" customHeight="1">
      <c r="A8" s="101">
        <v>30102</v>
      </c>
      <c r="B8" s="101" t="s">
        <v>134</v>
      </c>
      <c r="C8" s="104">
        <v>1011.05</v>
      </c>
      <c r="D8" s="101">
        <v>30202</v>
      </c>
      <c r="E8" s="101" t="s">
        <v>157</v>
      </c>
      <c r="F8" s="104">
        <v>13.95</v>
      </c>
      <c r="G8" s="101">
        <v>31002</v>
      </c>
      <c r="H8" s="101" t="s">
        <v>182</v>
      </c>
      <c r="I8" s="104">
        <v>12.15</v>
      </c>
    </row>
    <row r="9" spans="1:9" s="27" customFormat="1" ht="22.5" customHeight="1">
      <c r="A9" s="101">
        <v>30103</v>
      </c>
      <c r="B9" s="101" t="s">
        <v>135</v>
      </c>
      <c r="C9" s="104">
        <v>488.62</v>
      </c>
      <c r="D9" s="101">
        <v>30203</v>
      </c>
      <c r="E9" s="101" t="s">
        <v>158</v>
      </c>
      <c r="F9" s="104"/>
      <c r="G9" s="101">
        <v>31003</v>
      </c>
      <c r="H9" s="101" t="s">
        <v>183</v>
      </c>
      <c r="I9" s="104">
        <v>7.97</v>
      </c>
    </row>
    <row r="10" spans="1:9" s="27" customFormat="1" ht="22.5" customHeight="1">
      <c r="A10" s="101">
        <v>30104</v>
      </c>
      <c r="B10" s="101" t="s">
        <v>136</v>
      </c>
      <c r="C10" s="104">
        <v>938.04</v>
      </c>
      <c r="D10" s="101">
        <v>30204</v>
      </c>
      <c r="E10" s="101" t="s">
        <v>159</v>
      </c>
      <c r="F10" s="104">
        <v>1.94</v>
      </c>
      <c r="G10" s="101">
        <v>31005</v>
      </c>
      <c r="H10" s="101" t="s">
        <v>184</v>
      </c>
      <c r="I10" s="104"/>
    </row>
    <row r="11" spans="1:9" s="27" customFormat="1" ht="22.5" customHeight="1">
      <c r="A11" s="101">
        <v>30106</v>
      </c>
      <c r="B11" s="101" t="s">
        <v>137</v>
      </c>
      <c r="C11" s="104">
        <v>24.82</v>
      </c>
      <c r="D11" s="101">
        <v>30205</v>
      </c>
      <c r="E11" s="101" t="s">
        <v>160</v>
      </c>
      <c r="F11" s="104">
        <v>17.48</v>
      </c>
      <c r="G11" s="101">
        <v>31006</v>
      </c>
      <c r="H11" s="101" t="s">
        <v>185</v>
      </c>
      <c r="I11" s="104"/>
    </row>
    <row r="12" spans="1:9" s="27" customFormat="1" ht="22.5" customHeight="1">
      <c r="A12" s="101">
        <v>30107</v>
      </c>
      <c r="B12" s="101" t="s">
        <v>138</v>
      </c>
      <c r="C12" s="104">
        <v>941.71</v>
      </c>
      <c r="D12" s="101">
        <v>30206</v>
      </c>
      <c r="E12" s="101" t="s">
        <v>161</v>
      </c>
      <c r="F12" s="104">
        <v>137.85</v>
      </c>
      <c r="G12" s="101">
        <v>31007</v>
      </c>
      <c r="H12" s="101" t="s">
        <v>186</v>
      </c>
      <c r="I12" s="104"/>
    </row>
    <row r="13" spans="1:9" s="27" customFormat="1" ht="24.75" customHeight="1">
      <c r="A13" s="101">
        <v>30108</v>
      </c>
      <c r="B13" s="101" t="s">
        <v>139</v>
      </c>
      <c r="C13" s="104">
        <v>278.16</v>
      </c>
      <c r="D13" s="101">
        <v>30207</v>
      </c>
      <c r="E13" s="101" t="s">
        <v>162</v>
      </c>
      <c r="F13" s="104">
        <v>38.71</v>
      </c>
      <c r="G13" s="101">
        <v>31008</v>
      </c>
      <c r="H13" s="101" t="s">
        <v>187</v>
      </c>
      <c r="I13" s="104"/>
    </row>
    <row r="14" spans="1:9" s="31" customFormat="1" ht="22.5" customHeight="1">
      <c r="A14" s="101">
        <v>30109</v>
      </c>
      <c r="B14" s="105" t="s">
        <v>140</v>
      </c>
      <c r="C14" s="103">
        <v>1.68</v>
      </c>
      <c r="D14" s="101">
        <v>30208</v>
      </c>
      <c r="E14" s="101" t="s">
        <v>163</v>
      </c>
      <c r="F14" s="104">
        <v>5.03</v>
      </c>
      <c r="G14" s="101">
        <v>31009</v>
      </c>
      <c r="H14" s="101" t="s">
        <v>188</v>
      </c>
      <c r="I14" s="104"/>
    </row>
    <row r="15" spans="1:9" s="31" customFormat="1" ht="22.5" customHeight="1">
      <c r="A15" s="101">
        <v>30199</v>
      </c>
      <c r="B15" s="105" t="s">
        <v>141</v>
      </c>
      <c r="C15" s="103">
        <v>456.69</v>
      </c>
      <c r="D15" s="101">
        <v>30209</v>
      </c>
      <c r="E15" s="101" t="s">
        <v>164</v>
      </c>
      <c r="F15" s="103">
        <v>149.85</v>
      </c>
      <c r="G15" s="101">
        <v>31010</v>
      </c>
      <c r="H15" s="101" t="s">
        <v>189</v>
      </c>
      <c r="I15" s="106"/>
    </row>
    <row r="16" spans="1:9" s="31" customFormat="1" ht="22.5" customHeight="1">
      <c r="A16" s="156">
        <v>303</v>
      </c>
      <c r="B16" s="156" t="s">
        <v>211</v>
      </c>
      <c r="C16" s="157">
        <v>1731.58</v>
      </c>
      <c r="D16" s="101">
        <v>30211</v>
      </c>
      <c r="E16" s="101" t="s">
        <v>165</v>
      </c>
      <c r="F16" s="103">
        <v>119.02</v>
      </c>
      <c r="G16" s="101">
        <v>31011</v>
      </c>
      <c r="H16" s="101" t="s">
        <v>190</v>
      </c>
      <c r="I16" s="106"/>
    </row>
    <row r="17" spans="1:9" s="31" customFormat="1" ht="22.5" customHeight="1">
      <c r="A17" s="101">
        <v>30301</v>
      </c>
      <c r="B17" s="101" t="s">
        <v>118</v>
      </c>
      <c r="C17" s="103">
        <v>170</v>
      </c>
      <c r="D17" s="101">
        <v>30212</v>
      </c>
      <c r="E17" s="105" t="s">
        <v>166</v>
      </c>
      <c r="F17" s="103"/>
      <c r="G17" s="101">
        <v>31012</v>
      </c>
      <c r="H17" s="105" t="s">
        <v>191</v>
      </c>
      <c r="I17" s="106"/>
    </row>
    <row r="18" spans="1:9" s="31" customFormat="1" ht="21" customHeight="1">
      <c r="A18" s="101">
        <v>30302</v>
      </c>
      <c r="B18" s="101" t="s">
        <v>142</v>
      </c>
      <c r="C18" s="103">
        <v>524.58</v>
      </c>
      <c r="D18" s="101">
        <v>30213</v>
      </c>
      <c r="E18" s="105" t="s">
        <v>167</v>
      </c>
      <c r="F18" s="103">
        <v>162.23</v>
      </c>
      <c r="G18" s="101">
        <v>31013</v>
      </c>
      <c r="H18" s="105" t="s">
        <v>192</v>
      </c>
      <c r="I18" s="106"/>
    </row>
    <row r="19" spans="1:9" s="31" customFormat="1" ht="22.5" customHeight="1">
      <c r="A19" s="101">
        <v>30303</v>
      </c>
      <c r="B19" s="101" t="s">
        <v>143</v>
      </c>
      <c r="C19" s="103"/>
      <c r="D19" s="101">
        <v>30214</v>
      </c>
      <c r="E19" s="101" t="s">
        <v>168</v>
      </c>
      <c r="F19" s="103">
        <v>20.89</v>
      </c>
      <c r="G19" s="101">
        <v>31019</v>
      </c>
      <c r="H19" s="101" t="s">
        <v>193</v>
      </c>
      <c r="I19" s="106"/>
    </row>
    <row r="20" spans="1:9" s="31" customFormat="1" ht="22.5" customHeight="1">
      <c r="A20" s="101">
        <v>30304</v>
      </c>
      <c r="B20" s="101" t="s">
        <v>144</v>
      </c>
      <c r="C20" s="103">
        <v>173.52</v>
      </c>
      <c r="D20" s="101">
        <v>30215</v>
      </c>
      <c r="E20" s="101" t="s">
        <v>169</v>
      </c>
      <c r="F20" s="103">
        <v>15.86</v>
      </c>
      <c r="G20" s="101">
        <v>31020</v>
      </c>
      <c r="H20" s="101" t="s">
        <v>208</v>
      </c>
      <c r="I20" s="106"/>
    </row>
    <row r="21" spans="1:9" s="31" customFormat="1" ht="22.5" customHeight="1">
      <c r="A21" s="101">
        <v>30305</v>
      </c>
      <c r="B21" s="101" t="s">
        <v>145</v>
      </c>
      <c r="C21" s="103">
        <v>12.04</v>
      </c>
      <c r="D21" s="101">
        <v>30216</v>
      </c>
      <c r="E21" s="101" t="s">
        <v>170</v>
      </c>
      <c r="F21" s="103">
        <v>18.78</v>
      </c>
      <c r="G21" s="101">
        <v>31099</v>
      </c>
      <c r="H21" s="101" t="s">
        <v>194</v>
      </c>
      <c r="I21" s="106">
        <v>5.12</v>
      </c>
    </row>
    <row r="22" spans="1:9" s="31" customFormat="1" ht="22.5" customHeight="1">
      <c r="A22" s="101">
        <v>30306</v>
      </c>
      <c r="B22" s="101" t="s">
        <v>146</v>
      </c>
      <c r="C22" s="103">
        <v>0.55</v>
      </c>
      <c r="D22" s="101">
        <v>30217</v>
      </c>
      <c r="E22" s="101" t="s">
        <v>128</v>
      </c>
      <c r="F22" s="103">
        <v>95.57</v>
      </c>
      <c r="G22" s="101">
        <v>304</v>
      </c>
      <c r="H22" s="101" t="s">
        <v>207</v>
      </c>
      <c r="I22" s="106"/>
    </row>
    <row r="23" spans="1:9" s="31" customFormat="1" ht="22.5" customHeight="1">
      <c r="A23" s="101">
        <v>30307</v>
      </c>
      <c r="B23" s="101" t="s">
        <v>147</v>
      </c>
      <c r="C23" s="103">
        <v>212.21</v>
      </c>
      <c r="D23" s="101">
        <v>30218</v>
      </c>
      <c r="E23" s="101" t="s">
        <v>171</v>
      </c>
      <c r="F23" s="103">
        <v>7.88</v>
      </c>
      <c r="G23" s="101">
        <v>30401</v>
      </c>
      <c r="H23" s="101" t="s">
        <v>195</v>
      </c>
      <c r="I23" s="106"/>
    </row>
    <row r="24" spans="1:9" s="31" customFormat="1" ht="22.5" customHeight="1">
      <c r="A24" s="101">
        <v>30308</v>
      </c>
      <c r="B24" s="101" t="s">
        <v>148</v>
      </c>
      <c r="C24" s="103"/>
      <c r="D24" s="101">
        <v>30224</v>
      </c>
      <c r="E24" s="101" t="s">
        <v>172</v>
      </c>
      <c r="F24" s="103"/>
      <c r="G24" s="101">
        <v>30402</v>
      </c>
      <c r="H24" s="101" t="s">
        <v>196</v>
      </c>
      <c r="I24" s="106"/>
    </row>
    <row r="25" spans="1:9" s="31" customFormat="1" ht="22.5" customHeight="1">
      <c r="A25" s="101">
        <v>30309</v>
      </c>
      <c r="B25" s="101" t="s">
        <v>149</v>
      </c>
      <c r="C25" s="103">
        <v>4.52</v>
      </c>
      <c r="D25" s="101">
        <v>30225</v>
      </c>
      <c r="E25" s="101" t="s">
        <v>173</v>
      </c>
      <c r="F25" s="27">
        <v>0.1</v>
      </c>
      <c r="G25" s="101">
        <v>30403</v>
      </c>
      <c r="H25" s="101" t="s">
        <v>197</v>
      </c>
      <c r="I25" s="106"/>
    </row>
    <row r="26" spans="1:9" s="31" customFormat="1" ht="22.5" customHeight="1">
      <c r="A26" s="101">
        <v>30310</v>
      </c>
      <c r="B26" s="101" t="s">
        <v>150</v>
      </c>
      <c r="C26" s="103"/>
      <c r="D26" s="101">
        <v>30226</v>
      </c>
      <c r="E26" s="101" t="s">
        <v>174</v>
      </c>
      <c r="F26" s="103">
        <v>20.49</v>
      </c>
      <c r="G26" s="101">
        <v>30499</v>
      </c>
      <c r="H26" s="101" t="s">
        <v>198</v>
      </c>
      <c r="I26" s="106"/>
    </row>
    <row r="27" spans="1:9" s="31" customFormat="1" ht="22.5" customHeight="1">
      <c r="A27" s="101">
        <v>30311</v>
      </c>
      <c r="B27" s="101" t="s">
        <v>151</v>
      </c>
      <c r="C27" s="103">
        <v>464.59</v>
      </c>
      <c r="D27" s="101">
        <v>30227</v>
      </c>
      <c r="E27" s="101" t="s">
        <v>175</v>
      </c>
      <c r="F27" s="103"/>
      <c r="G27" s="101">
        <v>307</v>
      </c>
      <c r="H27" s="101" t="s">
        <v>206</v>
      </c>
      <c r="I27" s="106"/>
    </row>
    <row r="28" spans="1:9" s="31" customFormat="1" ht="22.5" customHeight="1">
      <c r="A28" s="101">
        <v>30312</v>
      </c>
      <c r="B28" s="101" t="s">
        <v>152</v>
      </c>
      <c r="C28" s="103"/>
      <c r="D28" s="101">
        <v>30228</v>
      </c>
      <c r="E28" s="101" t="s">
        <v>176</v>
      </c>
      <c r="F28" s="103">
        <v>58.68</v>
      </c>
      <c r="G28" s="101">
        <v>30701</v>
      </c>
      <c r="H28" s="101" t="s">
        <v>199</v>
      </c>
      <c r="I28" s="106"/>
    </row>
    <row r="29" spans="1:9" s="31" customFormat="1" ht="22.5" customHeight="1">
      <c r="A29" s="101">
        <v>30313</v>
      </c>
      <c r="B29" s="101" t="s">
        <v>153</v>
      </c>
      <c r="C29" s="103">
        <v>31</v>
      </c>
      <c r="D29" s="101">
        <v>30229</v>
      </c>
      <c r="E29" s="101" t="s">
        <v>177</v>
      </c>
      <c r="F29" s="103">
        <v>19.87</v>
      </c>
      <c r="G29" s="101">
        <v>30707</v>
      </c>
      <c r="H29" s="101" t="s">
        <v>200</v>
      </c>
      <c r="I29" s="106"/>
    </row>
    <row r="30" spans="1:9" s="31" customFormat="1" ht="22.5" customHeight="1">
      <c r="A30" s="101">
        <v>30314</v>
      </c>
      <c r="B30" s="101" t="s">
        <v>154</v>
      </c>
      <c r="C30" s="103"/>
      <c r="D30" s="101">
        <v>30231</v>
      </c>
      <c r="E30" s="101" t="s">
        <v>127</v>
      </c>
      <c r="F30" s="103">
        <v>190.83</v>
      </c>
      <c r="G30" s="101">
        <v>399</v>
      </c>
      <c r="H30" s="101" t="s">
        <v>209</v>
      </c>
      <c r="I30" s="106"/>
    </row>
    <row r="31" spans="1:9" s="31" customFormat="1" ht="22.5" customHeight="1">
      <c r="A31" s="101">
        <v>30315</v>
      </c>
      <c r="B31" s="101" t="s">
        <v>155</v>
      </c>
      <c r="C31" s="103"/>
      <c r="D31" s="101">
        <v>30239</v>
      </c>
      <c r="E31" s="101" t="s">
        <v>178</v>
      </c>
      <c r="F31" s="103">
        <v>171.76</v>
      </c>
      <c r="G31" s="101">
        <v>39906</v>
      </c>
      <c r="H31" s="101" t="s">
        <v>201</v>
      </c>
      <c r="I31" s="106"/>
    </row>
    <row r="32" spans="1:9" s="31" customFormat="1" ht="22.5" customHeight="1">
      <c r="A32" s="101">
        <v>30399</v>
      </c>
      <c r="B32" s="101" t="s">
        <v>156</v>
      </c>
      <c r="C32" s="103">
        <v>138.56</v>
      </c>
      <c r="D32" s="101">
        <v>30240</v>
      </c>
      <c r="E32" s="101" t="s">
        <v>179</v>
      </c>
      <c r="F32" s="103"/>
      <c r="G32" s="101"/>
      <c r="H32" s="101"/>
      <c r="I32" s="106"/>
    </row>
    <row r="33" spans="1:9" s="31" customFormat="1" ht="27">
      <c r="A33" s="101"/>
      <c r="B33" s="101"/>
      <c r="C33" s="103"/>
      <c r="D33" s="101">
        <v>30299</v>
      </c>
      <c r="E33" s="101" t="s">
        <v>180</v>
      </c>
      <c r="F33" s="103">
        <v>86.68</v>
      </c>
      <c r="G33" s="101"/>
      <c r="H33" s="101"/>
      <c r="I33" s="106"/>
    </row>
    <row r="34" spans="1:9" s="31" customFormat="1" ht="22.5" customHeight="1">
      <c r="A34" s="261" t="s">
        <v>204</v>
      </c>
      <c r="B34" s="261"/>
      <c r="C34" s="160">
        <v>7693.37</v>
      </c>
      <c r="D34" s="261" t="s">
        <v>205</v>
      </c>
      <c r="E34" s="261"/>
      <c r="F34" s="261"/>
      <c r="G34" s="261"/>
      <c r="H34" s="261"/>
      <c r="I34" s="105">
        <f>F6+I6</f>
        <v>1511.55</v>
      </c>
    </row>
    <row r="35" spans="1:7" ht="21" customHeight="1">
      <c r="A35" s="260" t="s">
        <v>76</v>
      </c>
      <c r="B35" s="260"/>
      <c r="C35" s="260"/>
      <c r="D35" s="260"/>
      <c r="E35" s="260"/>
      <c r="F35" s="260"/>
      <c r="G35" s="260"/>
    </row>
    <row r="36" spans="1:6" ht="14.25">
      <c r="A36" s="33"/>
      <c r="D36" s="100"/>
      <c r="E36" s="100"/>
      <c r="F36" s="159"/>
    </row>
    <row r="37" spans="1:5" ht="14.25">
      <c r="A37" s="33"/>
      <c r="E37" s="161"/>
    </row>
    <row r="38" ht="14.25">
      <c r="A38" s="33"/>
    </row>
    <row r="39" ht="14.25">
      <c r="A39" s="33"/>
    </row>
  </sheetData>
  <sheetProtection/>
  <mergeCells count="8">
    <mergeCell ref="F2:I2"/>
    <mergeCell ref="F3:I3"/>
    <mergeCell ref="A1:I1"/>
    <mergeCell ref="A35:G35"/>
    <mergeCell ref="A34:B34"/>
    <mergeCell ref="D34:H34"/>
    <mergeCell ref="D4:F4"/>
    <mergeCell ref="A4:C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58"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ID12"/>
  <sheetViews>
    <sheetView zoomScalePageLayoutView="0" workbookViewId="0" topLeftCell="A1">
      <selection activeCell="C9" sqref="C9"/>
    </sheetView>
  </sheetViews>
  <sheetFormatPr defaultColWidth="9.00390625" defaultRowHeight="14.25"/>
  <cols>
    <col min="1" max="1" width="10.00390625" style="34" customWidth="1"/>
    <col min="2" max="2" width="9.50390625" style="34" customWidth="1"/>
    <col min="3" max="3" width="10.125" style="34" customWidth="1"/>
    <col min="4" max="4" width="11.625" style="34" customWidth="1"/>
    <col min="5" max="5" width="8.875" style="34" customWidth="1"/>
    <col min="6" max="11" width="10.125" style="34" customWidth="1"/>
    <col min="12" max="16384" width="9.00390625" style="34" customWidth="1"/>
  </cols>
  <sheetData>
    <row r="1" ht="43.5" customHeight="1"/>
    <row r="2" spans="1:238" ht="25.5">
      <c r="A2" s="277" t="s">
        <v>124</v>
      </c>
      <c r="B2" s="277"/>
      <c r="C2" s="277"/>
      <c r="D2" s="277"/>
      <c r="E2" s="277"/>
      <c r="F2" s="277"/>
      <c r="G2" s="277"/>
      <c r="H2" s="277"/>
      <c r="I2" s="277"/>
      <c r="J2" s="277"/>
      <c r="K2" s="277"/>
      <c r="L2" s="277"/>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90"/>
      <c r="DK2" s="90"/>
      <c r="DL2" s="90"/>
      <c r="DM2" s="90"/>
      <c r="DN2" s="90"/>
      <c r="DO2" s="90"/>
      <c r="DP2" s="90"/>
      <c r="DQ2" s="90"/>
      <c r="DR2" s="90"/>
      <c r="DS2" s="90"/>
      <c r="DT2" s="90"/>
      <c r="DU2" s="90"/>
      <c r="DV2" s="90"/>
      <c r="DW2" s="90"/>
      <c r="DX2" s="90"/>
      <c r="DY2" s="90"/>
      <c r="DZ2" s="90"/>
      <c r="EA2" s="90"/>
      <c r="EB2" s="90"/>
      <c r="EC2" s="90"/>
      <c r="ED2" s="90"/>
      <c r="EE2" s="90"/>
      <c r="EF2" s="90"/>
      <c r="EG2" s="90"/>
      <c r="EH2" s="90"/>
      <c r="EI2" s="90"/>
      <c r="EJ2" s="90"/>
      <c r="EK2" s="90"/>
      <c r="EL2" s="90"/>
      <c r="EM2" s="90"/>
      <c r="EN2" s="90"/>
      <c r="EO2" s="90"/>
      <c r="EP2" s="90"/>
      <c r="EQ2" s="90"/>
      <c r="ER2" s="90"/>
      <c r="ES2" s="90"/>
      <c r="ET2" s="90"/>
      <c r="EU2" s="90"/>
      <c r="EV2" s="90"/>
      <c r="EW2" s="90"/>
      <c r="EX2" s="90"/>
      <c r="EY2" s="90"/>
      <c r="EZ2" s="90"/>
      <c r="FA2" s="90"/>
      <c r="FB2" s="90"/>
      <c r="FC2" s="90"/>
      <c r="FD2" s="90"/>
      <c r="FE2" s="90"/>
      <c r="FF2" s="90"/>
      <c r="FG2" s="90"/>
      <c r="FH2" s="90"/>
      <c r="FI2" s="90"/>
      <c r="FJ2" s="90"/>
      <c r="FK2" s="90"/>
      <c r="FL2" s="90"/>
      <c r="FM2" s="90"/>
      <c r="FN2" s="90"/>
      <c r="FO2" s="90"/>
      <c r="FP2" s="90"/>
      <c r="FQ2" s="90"/>
      <c r="FR2" s="90"/>
      <c r="FS2" s="90"/>
      <c r="FT2" s="90"/>
      <c r="FU2" s="90"/>
      <c r="FV2" s="90"/>
      <c r="FW2" s="90"/>
      <c r="FX2" s="90"/>
      <c r="FY2" s="90"/>
      <c r="FZ2" s="90"/>
      <c r="GA2" s="90"/>
      <c r="GB2" s="90"/>
      <c r="GC2" s="90"/>
      <c r="GD2" s="90"/>
      <c r="GE2" s="90"/>
      <c r="GF2" s="90"/>
      <c r="GG2" s="90"/>
      <c r="GH2" s="90"/>
      <c r="GI2" s="90"/>
      <c r="GJ2" s="90"/>
      <c r="GK2" s="90"/>
      <c r="GL2" s="90"/>
      <c r="GM2" s="90"/>
      <c r="GN2" s="90"/>
      <c r="GO2" s="90"/>
      <c r="GP2" s="90"/>
      <c r="GQ2" s="90"/>
      <c r="GR2" s="90"/>
      <c r="GS2" s="90"/>
      <c r="GT2" s="90"/>
      <c r="GU2" s="90"/>
      <c r="GV2" s="90"/>
      <c r="GW2" s="90"/>
      <c r="GX2" s="90"/>
      <c r="GY2" s="90"/>
      <c r="GZ2" s="90"/>
      <c r="HA2" s="90"/>
      <c r="HB2" s="90"/>
      <c r="HC2" s="90"/>
      <c r="HD2" s="90"/>
      <c r="HE2" s="90"/>
      <c r="HF2" s="90"/>
      <c r="HG2" s="90"/>
      <c r="HH2" s="90"/>
      <c r="HI2" s="90"/>
      <c r="HJ2" s="90"/>
      <c r="HK2" s="90"/>
      <c r="HL2" s="90"/>
      <c r="HM2" s="90"/>
      <c r="HN2" s="90"/>
      <c r="HO2" s="90"/>
      <c r="HP2" s="90"/>
      <c r="HQ2" s="90"/>
      <c r="HR2" s="90"/>
      <c r="HS2" s="90"/>
      <c r="HT2" s="90"/>
      <c r="HU2" s="90"/>
      <c r="HV2" s="90"/>
      <c r="HW2" s="90"/>
      <c r="HX2" s="90"/>
      <c r="HY2" s="90"/>
      <c r="HZ2" s="90"/>
      <c r="IA2" s="90"/>
      <c r="IB2" s="90"/>
      <c r="IC2" s="90"/>
      <c r="ID2" s="90"/>
    </row>
    <row r="3" spans="1:238" ht="22.5" customHeight="1">
      <c r="A3" s="92" t="s">
        <v>113</v>
      </c>
      <c r="B3" s="276" t="s">
        <v>114</v>
      </c>
      <c r="C3" s="276"/>
      <c r="D3" s="276"/>
      <c r="E3" s="276"/>
      <c r="F3" s="276"/>
      <c r="G3" s="276"/>
      <c r="H3" s="276"/>
      <c r="I3" s="276"/>
      <c r="J3" s="276"/>
      <c r="K3" s="276"/>
      <c r="L3" s="276"/>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90"/>
      <c r="ID3" s="90"/>
    </row>
    <row r="4" spans="1:238" ht="24" customHeight="1">
      <c r="A4" s="92" t="s">
        <v>316</v>
      </c>
      <c r="B4" s="278" t="s">
        <v>115</v>
      </c>
      <c r="C4" s="278"/>
      <c r="D4" s="278"/>
      <c r="E4" s="278"/>
      <c r="F4" s="278"/>
      <c r="G4" s="278"/>
      <c r="H4" s="278"/>
      <c r="I4" s="278"/>
      <c r="J4" s="278"/>
      <c r="K4" s="278"/>
      <c r="L4" s="278"/>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90"/>
      <c r="FE4" s="90"/>
      <c r="FF4" s="90"/>
      <c r="FG4" s="90"/>
      <c r="FH4" s="90"/>
      <c r="FI4" s="90"/>
      <c r="FJ4" s="90"/>
      <c r="FK4" s="90"/>
      <c r="FL4" s="90"/>
      <c r="FM4" s="90"/>
      <c r="FN4" s="90"/>
      <c r="FO4" s="90"/>
      <c r="FP4" s="90"/>
      <c r="FQ4" s="90"/>
      <c r="FR4" s="90"/>
      <c r="FS4" s="90"/>
      <c r="FT4" s="90"/>
      <c r="FU4" s="90"/>
      <c r="FV4" s="90"/>
      <c r="FW4" s="90"/>
      <c r="FX4" s="90"/>
      <c r="FY4" s="90"/>
      <c r="FZ4" s="90"/>
      <c r="GA4" s="90"/>
      <c r="GB4" s="90"/>
      <c r="GC4" s="90"/>
      <c r="GD4" s="90"/>
      <c r="GE4" s="90"/>
      <c r="GF4" s="90"/>
      <c r="GG4" s="90"/>
      <c r="GH4" s="90"/>
      <c r="GI4" s="90"/>
      <c r="GJ4" s="90"/>
      <c r="GK4" s="90"/>
      <c r="GL4" s="90"/>
      <c r="GM4" s="90"/>
      <c r="GN4" s="90"/>
      <c r="GO4" s="90"/>
      <c r="GP4" s="90"/>
      <c r="GQ4" s="90"/>
      <c r="GR4" s="90"/>
      <c r="GS4" s="90"/>
      <c r="GT4" s="90"/>
      <c r="GU4" s="90"/>
      <c r="GV4" s="90"/>
      <c r="GW4" s="90"/>
      <c r="GX4" s="90"/>
      <c r="GY4" s="90"/>
      <c r="GZ4" s="90"/>
      <c r="HA4" s="90"/>
      <c r="HB4" s="90"/>
      <c r="HC4" s="90"/>
      <c r="HD4" s="90"/>
      <c r="HE4" s="90"/>
      <c r="HF4" s="90"/>
      <c r="HG4" s="90"/>
      <c r="HH4" s="90"/>
      <c r="HI4" s="90"/>
      <c r="HJ4" s="90"/>
      <c r="HK4" s="90"/>
      <c r="HL4" s="90"/>
      <c r="HM4" s="90"/>
      <c r="HN4" s="90"/>
      <c r="HO4" s="90"/>
      <c r="HP4" s="90"/>
      <c r="HQ4" s="90"/>
      <c r="HR4" s="90"/>
      <c r="HS4" s="90"/>
      <c r="HT4" s="90"/>
      <c r="HU4" s="90"/>
      <c r="HV4" s="90"/>
      <c r="HW4" s="90"/>
      <c r="HX4" s="90"/>
      <c r="HY4" s="90"/>
      <c r="HZ4" s="90"/>
      <c r="IA4" s="90"/>
      <c r="IB4" s="90"/>
      <c r="IC4" s="90"/>
      <c r="ID4" s="90"/>
    </row>
    <row r="5" spans="1:238" ht="27" customHeight="1">
      <c r="A5" s="263" t="s">
        <v>125</v>
      </c>
      <c r="B5" s="264"/>
      <c r="C5" s="264"/>
      <c r="D5" s="264"/>
      <c r="E5" s="264"/>
      <c r="F5" s="265"/>
      <c r="G5" s="263" t="s">
        <v>132</v>
      </c>
      <c r="H5" s="264"/>
      <c r="I5" s="264"/>
      <c r="J5" s="264"/>
      <c r="K5" s="264"/>
      <c r="L5" s="265"/>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89"/>
      <c r="GW5" s="89"/>
      <c r="GX5" s="89"/>
      <c r="GY5" s="89"/>
      <c r="GZ5" s="89"/>
      <c r="HA5" s="89"/>
      <c r="HB5" s="89"/>
      <c r="HC5" s="89"/>
      <c r="HD5" s="89"/>
      <c r="HE5" s="89"/>
      <c r="HF5" s="89"/>
      <c r="HG5" s="89"/>
      <c r="HH5" s="89"/>
      <c r="HI5" s="89"/>
      <c r="HJ5" s="89"/>
      <c r="HK5" s="89"/>
      <c r="HL5" s="89"/>
      <c r="HM5" s="89"/>
      <c r="HN5" s="89"/>
      <c r="HO5" s="89"/>
      <c r="HP5" s="89"/>
      <c r="HQ5" s="89"/>
      <c r="HR5" s="89"/>
      <c r="HS5" s="89"/>
      <c r="HT5" s="89"/>
      <c r="HU5" s="89"/>
      <c r="HV5" s="89"/>
      <c r="HW5" s="89"/>
      <c r="HX5" s="89"/>
      <c r="HY5" s="89"/>
      <c r="HZ5" s="89"/>
      <c r="IA5" s="89"/>
      <c r="IB5" s="89"/>
      <c r="IC5" s="89"/>
      <c r="ID5" s="89"/>
    </row>
    <row r="6" spans="1:238" ht="31.5" customHeight="1">
      <c r="A6" s="269" t="s">
        <v>42</v>
      </c>
      <c r="B6" s="271" t="s">
        <v>130</v>
      </c>
      <c r="C6" s="266" t="s">
        <v>131</v>
      </c>
      <c r="D6" s="267"/>
      <c r="E6" s="268"/>
      <c r="F6" s="273" t="s">
        <v>128</v>
      </c>
      <c r="G6" s="269" t="s">
        <v>42</v>
      </c>
      <c r="H6" s="271" t="s">
        <v>130</v>
      </c>
      <c r="I6" s="266" t="s">
        <v>131</v>
      </c>
      <c r="J6" s="267"/>
      <c r="K6" s="268"/>
      <c r="L6" s="273" t="s">
        <v>128</v>
      </c>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c r="HB6" s="89"/>
      <c r="HC6" s="89"/>
      <c r="HD6" s="89"/>
      <c r="HE6" s="89"/>
      <c r="HF6" s="89"/>
      <c r="HG6" s="89"/>
      <c r="HH6" s="89"/>
      <c r="HI6" s="89"/>
      <c r="HJ6" s="89"/>
      <c r="HK6" s="89"/>
      <c r="HL6" s="89"/>
      <c r="HM6" s="89"/>
      <c r="HN6" s="89"/>
      <c r="HO6" s="89"/>
      <c r="HP6" s="89"/>
      <c r="HQ6" s="89"/>
      <c r="HR6" s="89"/>
      <c r="HS6" s="89"/>
      <c r="HT6" s="89"/>
      <c r="HU6" s="89"/>
      <c r="HV6" s="89"/>
      <c r="HW6" s="89"/>
      <c r="HX6" s="89"/>
      <c r="HY6" s="89"/>
      <c r="HZ6" s="89"/>
      <c r="IA6" s="89"/>
      <c r="IB6" s="89"/>
      <c r="IC6" s="89"/>
      <c r="ID6" s="89"/>
    </row>
    <row r="7" spans="1:238" ht="46.5" customHeight="1">
      <c r="A7" s="270"/>
      <c r="B7" s="272"/>
      <c r="C7" s="98" t="s">
        <v>129</v>
      </c>
      <c r="D7" s="99" t="s">
        <v>126</v>
      </c>
      <c r="E7" s="99" t="s">
        <v>127</v>
      </c>
      <c r="F7" s="274"/>
      <c r="G7" s="270"/>
      <c r="H7" s="272"/>
      <c r="I7" s="98" t="s">
        <v>129</v>
      </c>
      <c r="J7" s="99" t="s">
        <v>126</v>
      </c>
      <c r="K7" s="99" t="s">
        <v>127</v>
      </c>
      <c r="L7" s="274"/>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row>
    <row r="8" spans="1:238" ht="48" customHeight="1">
      <c r="A8" s="183">
        <v>1</v>
      </c>
      <c r="B8" s="97">
        <v>2</v>
      </c>
      <c r="C8" s="183">
        <v>3</v>
      </c>
      <c r="D8" s="97">
        <v>4</v>
      </c>
      <c r="E8" s="183">
        <v>5</v>
      </c>
      <c r="F8" s="97">
        <v>6</v>
      </c>
      <c r="G8" s="183">
        <v>7</v>
      </c>
      <c r="H8" s="97">
        <v>8</v>
      </c>
      <c r="I8" s="183">
        <v>9</v>
      </c>
      <c r="J8" s="97">
        <v>10</v>
      </c>
      <c r="K8" s="183">
        <v>11</v>
      </c>
      <c r="L8" s="97">
        <v>12</v>
      </c>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89"/>
      <c r="HS8" s="89"/>
      <c r="HT8" s="89"/>
      <c r="HU8" s="89"/>
      <c r="HV8" s="89"/>
      <c r="HW8" s="89"/>
      <c r="HX8" s="89"/>
      <c r="HY8" s="89"/>
      <c r="HZ8" s="89"/>
      <c r="IA8" s="89"/>
      <c r="IB8" s="89"/>
      <c r="IC8" s="89"/>
      <c r="ID8" s="89"/>
    </row>
    <row r="9" spans="1:238" ht="45.75" customHeight="1">
      <c r="A9" s="183">
        <f>B9+C9+F9</f>
        <v>537.11</v>
      </c>
      <c r="B9" s="97">
        <v>36.88</v>
      </c>
      <c r="C9" s="184">
        <f>SUM(D9:E9)</f>
        <v>250.7</v>
      </c>
      <c r="D9" s="184">
        <v>0</v>
      </c>
      <c r="E9" s="184">
        <v>250.7</v>
      </c>
      <c r="F9" s="184">
        <v>249.53</v>
      </c>
      <c r="G9" s="183">
        <f>H9+I9+L9</f>
        <v>378.99</v>
      </c>
      <c r="H9" s="97">
        <v>30.18</v>
      </c>
      <c r="I9" s="184">
        <f>SUM(J9:K9)</f>
        <v>202.13</v>
      </c>
      <c r="J9" s="184">
        <v>0</v>
      </c>
      <c r="K9" s="184">
        <v>202.13</v>
      </c>
      <c r="L9" s="184">
        <v>146.68</v>
      </c>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89"/>
      <c r="CZ9" s="89"/>
      <c r="DA9" s="89"/>
      <c r="DB9" s="89"/>
      <c r="DC9" s="89"/>
      <c r="DD9" s="89"/>
      <c r="DE9" s="89"/>
      <c r="DF9" s="89"/>
      <c r="DG9" s="89"/>
      <c r="DH9" s="89"/>
      <c r="DI9" s="89"/>
      <c r="DJ9" s="89"/>
      <c r="DK9" s="89"/>
      <c r="DL9" s="89"/>
      <c r="DM9" s="89"/>
      <c r="DN9" s="89"/>
      <c r="DO9" s="89"/>
      <c r="DP9" s="89"/>
      <c r="DQ9" s="89"/>
      <c r="DR9" s="89"/>
      <c r="DS9" s="89"/>
      <c r="DT9" s="89"/>
      <c r="DU9" s="89"/>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89"/>
      <c r="FK9" s="89"/>
      <c r="FL9" s="89"/>
      <c r="FM9" s="89"/>
      <c r="FN9" s="89"/>
      <c r="FO9" s="89"/>
      <c r="FP9" s="89"/>
      <c r="FQ9" s="89"/>
      <c r="FR9" s="89"/>
      <c r="FS9" s="89"/>
      <c r="FT9" s="89"/>
      <c r="FU9" s="89"/>
      <c r="FV9" s="89"/>
      <c r="FW9" s="89"/>
      <c r="FX9" s="89"/>
      <c r="FY9" s="89"/>
      <c r="FZ9" s="89"/>
      <c r="GA9" s="89"/>
      <c r="GB9" s="89"/>
      <c r="GC9" s="89"/>
      <c r="GD9" s="89"/>
      <c r="GE9" s="89"/>
      <c r="GF9" s="89"/>
      <c r="GG9" s="89"/>
      <c r="GH9" s="89"/>
      <c r="GI9" s="89"/>
      <c r="GJ9" s="89"/>
      <c r="GK9" s="89"/>
      <c r="GL9" s="89"/>
      <c r="GM9" s="89"/>
      <c r="GN9" s="89"/>
      <c r="GO9" s="89"/>
      <c r="GP9" s="89"/>
      <c r="GQ9" s="89"/>
      <c r="GR9" s="89"/>
      <c r="GS9" s="89"/>
      <c r="GT9" s="89"/>
      <c r="GU9" s="89"/>
      <c r="GV9" s="89"/>
      <c r="GW9" s="89"/>
      <c r="GX9" s="89"/>
      <c r="GY9" s="89"/>
      <c r="GZ9" s="89"/>
      <c r="HA9" s="89"/>
      <c r="HB9" s="89"/>
      <c r="HC9" s="89"/>
      <c r="HD9" s="89"/>
      <c r="HE9" s="89"/>
      <c r="HF9" s="89"/>
      <c r="HG9" s="89"/>
      <c r="HH9" s="89"/>
      <c r="HI9" s="89"/>
      <c r="HJ9" s="89"/>
      <c r="HK9" s="89"/>
      <c r="HL9" s="89"/>
      <c r="HM9" s="89"/>
      <c r="HN9" s="89"/>
      <c r="HO9" s="89"/>
      <c r="HP9" s="89"/>
      <c r="HQ9" s="89"/>
      <c r="HR9" s="89"/>
      <c r="HS9" s="89"/>
      <c r="HT9" s="89"/>
      <c r="HU9" s="89"/>
      <c r="HV9" s="89"/>
      <c r="HW9" s="89"/>
      <c r="HX9" s="89"/>
      <c r="HY9" s="89"/>
      <c r="HZ9" s="89"/>
      <c r="IA9" s="89"/>
      <c r="IB9" s="89"/>
      <c r="IC9" s="89"/>
      <c r="ID9" s="89"/>
    </row>
    <row r="10" spans="1:12" ht="39" customHeight="1">
      <c r="A10" s="275" t="s">
        <v>133</v>
      </c>
      <c r="B10" s="275"/>
      <c r="C10" s="275"/>
      <c r="D10" s="275"/>
      <c r="E10" s="275"/>
      <c r="F10" s="275"/>
      <c r="G10" s="275"/>
      <c r="H10" s="275"/>
      <c r="I10" s="275"/>
      <c r="J10" s="275"/>
      <c r="K10" s="275"/>
      <c r="L10" s="275"/>
    </row>
    <row r="11" spans="1:3" ht="36.75" customHeight="1">
      <c r="A11" s="93"/>
      <c r="B11" s="93"/>
      <c r="C11" s="91"/>
    </row>
    <row r="12" spans="1:3" ht="27.75" customHeight="1">
      <c r="A12" s="262"/>
      <c r="B12" s="262"/>
      <c r="C12" s="91"/>
    </row>
  </sheetData>
  <sheetProtection/>
  <mergeCells count="15">
    <mergeCell ref="B3:L3"/>
    <mergeCell ref="A2:L2"/>
    <mergeCell ref="G5:L5"/>
    <mergeCell ref="G6:G7"/>
    <mergeCell ref="H6:H7"/>
    <mergeCell ref="I6:K6"/>
    <mergeCell ref="L6:L7"/>
    <mergeCell ref="B4:L4"/>
    <mergeCell ref="A12:B12"/>
    <mergeCell ref="A5:F5"/>
    <mergeCell ref="C6:E6"/>
    <mergeCell ref="A6:A7"/>
    <mergeCell ref="B6:B7"/>
    <mergeCell ref="F6:F7"/>
    <mergeCell ref="A10:L10"/>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74"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zoomScalePageLayoutView="0" workbookViewId="0" topLeftCell="A1">
      <selection activeCell="B3" sqref="B3:C3"/>
    </sheetView>
  </sheetViews>
  <sheetFormatPr defaultColWidth="9.00390625" defaultRowHeight="14.25"/>
  <cols>
    <col min="1" max="2" width="4.625" style="34" customWidth="1"/>
    <col min="3" max="3" width="34.375" style="34" customWidth="1"/>
    <col min="4" max="9" width="16.625" style="34" customWidth="1"/>
    <col min="10" max="16384" width="9.00390625" style="34" customWidth="1"/>
  </cols>
  <sheetData>
    <row r="1" spans="1:9" s="24" customFormat="1" ht="30" customHeight="1">
      <c r="A1" s="289" t="s">
        <v>72</v>
      </c>
      <c r="B1" s="239"/>
      <c r="C1" s="239"/>
      <c r="D1" s="239"/>
      <c r="E1" s="239"/>
      <c r="F1" s="239"/>
      <c r="G1" s="239"/>
      <c r="H1" s="239"/>
      <c r="I1" s="239"/>
    </row>
    <row r="2" spans="1:9" s="26" customFormat="1" ht="10.5" customHeight="1">
      <c r="A2" s="25"/>
      <c r="B2" s="25"/>
      <c r="C2" s="25"/>
      <c r="I2" s="70" t="s">
        <v>71</v>
      </c>
    </row>
    <row r="3" spans="1:9" s="26" customFormat="1" ht="15" customHeight="1" thickBot="1">
      <c r="A3" s="6" t="s">
        <v>46</v>
      </c>
      <c r="B3" s="298" t="s">
        <v>317</v>
      </c>
      <c r="C3" s="298"/>
      <c r="D3" s="35"/>
      <c r="E3" s="35"/>
      <c r="F3" s="35"/>
      <c r="G3" s="35"/>
      <c r="H3" s="43"/>
      <c r="I3" s="70" t="s">
        <v>43</v>
      </c>
    </row>
    <row r="4" spans="1:9" s="27" customFormat="1" ht="20.25" customHeight="1">
      <c r="A4" s="240" t="s">
        <v>40</v>
      </c>
      <c r="B4" s="241"/>
      <c r="C4" s="241"/>
      <c r="D4" s="245" t="s">
        <v>80</v>
      </c>
      <c r="E4" s="291" t="s">
        <v>49</v>
      </c>
      <c r="F4" s="292" t="s">
        <v>53</v>
      </c>
      <c r="G4" s="293"/>
      <c r="H4" s="293"/>
      <c r="I4" s="290" t="s">
        <v>51</v>
      </c>
    </row>
    <row r="5" spans="1:9" s="27" customFormat="1" ht="27" customHeight="1">
      <c r="A5" s="242" t="s">
        <v>78</v>
      </c>
      <c r="B5" s="243"/>
      <c r="C5" s="243" t="s">
        <v>30</v>
      </c>
      <c r="D5" s="246"/>
      <c r="E5" s="249"/>
      <c r="F5" s="294" t="s">
        <v>54</v>
      </c>
      <c r="G5" s="294" t="s">
        <v>52</v>
      </c>
      <c r="H5" s="279" t="s">
        <v>50</v>
      </c>
      <c r="I5" s="235"/>
    </row>
    <row r="6" spans="1:9" s="27" customFormat="1" ht="18" customHeight="1">
      <c r="A6" s="244"/>
      <c r="B6" s="243"/>
      <c r="C6" s="243"/>
      <c r="D6" s="246"/>
      <c r="E6" s="249"/>
      <c r="F6" s="249"/>
      <c r="G6" s="294"/>
      <c r="H6" s="279"/>
      <c r="I6" s="235"/>
    </row>
    <row r="7" spans="1:9" s="27" customFormat="1" ht="22.5" customHeight="1">
      <c r="A7" s="244"/>
      <c r="B7" s="243"/>
      <c r="C7" s="243"/>
      <c r="D7" s="247"/>
      <c r="E7" s="250"/>
      <c r="F7" s="250"/>
      <c r="G7" s="295"/>
      <c r="H7" s="280"/>
      <c r="I7" s="236"/>
    </row>
    <row r="8" spans="1:9" s="27" customFormat="1" ht="22.5" customHeight="1">
      <c r="A8" s="254" t="s">
        <v>31</v>
      </c>
      <c r="B8" s="255"/>
      <c r="C8" s="256"/>
      <c r="D8" s="28">
        <v>1</v>
      </c>
      <c r="E8" s="28">
        <v>2</v>
      </c>
      <c r="F8" s="28">
        <v>3</v>
      </c>
      <c r="G8" s="28">
        <v>4</v>
      </c>
      <c r="H8" s="45">
        <v>5</v>
      </c>
      <c r="I8" s="29">
        <v>6</v>
      </c>
    </row>
    <row r="9" spans="1:9" s="27" customFormat="1" ht="22.5" customHeight="1">
      <c r="A9" s="282" t="s">
        <v>42</v>
      </c>
      <c r="B9" s="283"/>
      <c r="C9" s="284"/>
      <c r="D9" s="40"/>
      <c r="E9" s="40"/>
      <c r="F9" s="40"/>
      <c r="G9" s="40"/>
      <c r="H9" s="46"/>
      <c r="I9" s="41"/>
    </row>
    <row r="10" spans="1:9" s="31" customFormat="1" ht="22.5" customHeight="1">
      <c r="A10" s="287">
        <v>207</v>
      </c>
      <c r="B10" s="288"/>
      <c r="C10" s="169" t="s">
        <v>312</v>
      </c>
      <c r="D10" s="170"/>
      <c r="E10" s="170">
        <v>2045</v>
      </c>
      <c r="F10" s="171">
        <f>SUM(G10:H10)</f>
        <v>635</v>
      </c>
      <c r="G10" s="171"/>
      <c r="H10" s="172">
        <v>635</v>
      </c>
      <c r="I10" s="173">
        <v>1410</v>
      </c>
    </row>
    <row r="11" spans="1:9" s="31" customFormat="1" ht="22.5" customHeight="1">
      <c r="A11" s="244">
        <v>20707</v>
      </c>
      <c r="B11" s="243"/>
      <c r="C11" s="163" t="s">
        <v>311</v>
      </c>
      <c r="D11" s="95"/>
      <c r="E11" s="95">
        <f>SUM(E12:E13)</f>
        <v>2045</v>
      </c>
      <c r="F11" s="174">
        <f>SUM(G11:H11)</f>
        <v>635</v>
      </c>
      <c r="G11" s="95"/>
      <c r="H11" s="165">
        <v>635</v>
      </c>
      <c r="I11" s="164">
        <v>1410</v>
      </c>
    </row>
    <row r="12" spans="1:9" s="31" customFormat="1" ht="22.5" customHeight="1">
      <c r="A12" s="244">
        <v>2070702</v>
      </c>
      <c r="B12" s="243"/>
      <c r="C12" s="162" t="s">
        <v>309</v>
      </c>
      <c r="D12" s="95"/>
      <c r="E12" s="95">
        <v>625</v>
      </c>
      <c r="F12" s="174">
        <f>SUM(G12:H12)</f>
        <v>625</v>
      </c>
      <c r="G12" s="95"/>
      <c r="H12" s="165">
        <v>625</v>
      </c>
      <c r="I12" s="164"/>
    </row>
    <row r="13" spans="1:9" s="31" customFormat="1" ht="22.5" customHeight="1">
      <c r="A13" s="244">
        <v>2070799</v>
      </c>
      <c r="B13" s="243"/>
      <c r="C13" s="163" t="s">
        <v>310</v>
      </c>
      <c r="D13" s="95"/>
      <c r="E13" s="95">
        <v>1420</v>
      </c>
      <c r="F13" s="174">
        <f>SUM(G13:H13)</f>
        <v>10</v>
      </c>
      <c r="G13" s="95"/>
      <c r="H13" s="165">
        <v>10</v>
      </c>
      <c r="I13" s="164">
        <v>1410</v>
      </c>
    </row>
    <row r="14" spans="1:9" s="31" customFormat="1" ht="22.5" customHeight="1">
      <c r="A14" s="244"/>
      <c r="B14" s="243"/>
      <c r="C14" s="30"/>
      <c r="D14" s="95"/>
      <c r="E14" s="95"/>
      <c r="F14" s="95"/>
      <c r="G14" s="95"/>
      <c r="H14" s="165"/>
      <c r="I14" s="164"/>
    </row>
    <row r="15" spans="1:9" s="31" customFormat="1" ht="22.5" customHeight="1" thickBot="1">
      <c r="A15" s="285"/>
      <c r="B15" s="286"/>
      <c r="C15" s="32"/>
      <c r="D15" s="166"/>
      <c r="E15" s="166"/>
      <c r="F15" s="166"/>
      <c r="G15" s="166"/>
      <c r="H15" s="167"/>
      <c r="I15" s="168"/>
    </row>
    <row r="16" spans="1:9" ht="32.25" customHeight="1">
      <c r="A16" s="281" t="s">
        <v>73</v>
      </c>
      <c r="B16" s="238"/>
      <c r="C16" s="238"/>
      <c r="D16" s="238"/>
      <c r="E16" s="238"/>
      <c r="F16" s="238"/>
      <c r="G16" s="238"/>
      <c r="H16" s="238"/>
      <c r="I16" s="238"/>
    </row>
    <row r="17" ht="14.25">
      <c r="A17" s="33"/>
    </row>
    <row r="18" ht="14.25">
      <c r="A18" s="33"/>
    </row>
    <row r="19" ht="14.25">
      <c r="A19" s="33"/>
    </row>
    <row r="20" ht="14.25">
      <c r="A20" s="33"/>
    </row>
  </sheetData>
  <sheetProtection/>
  <mergeCells count="21">
    <mergeCell ref="B3:C3"/>
    <mergeCell ref="A1:I1"/>
    <mergeCell ref="A4:C4"/>
    <mergeCell ref="D4:D7"/>
    <mergeCell ref="I4:I7"/>
    <mergeCell ref="A5:B7"/>
    <mergeCell ref="C5:C7"/>
    <mergeCell ref="E4:E7"/>
    <mergeCell ref="F4:H4"/>
    <mergeCell ref="F5:F7"/>
    <mergeCell ref="G5:G7"/>
    <mergeCell ref="H5:H7"/>
    <mergeCell ref="A16:I16"/>
    <mergeCell ref="A8:C8"/>
    <mergeCell ref="A9:C9"/>
    <mergeCell ref="A13:B13"/>
    <mergeCell ref="A14:B14"/>
    <mergeCell ref="A15:B15"/>
    <mergeCell ref="A10:B10"/>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2017-08-14T01:43:02Z</cp:lastPrinted>
  <dcterms:created xsi:type="dcterms:W3CDTF">2011-12-26T04:36:18Z</dcterms:created>
  <dcterms:modified xsi:type="dcterms:W3CDTF">2017-10-23T02:53:18Z</dcterms:modified>
  <cp:category/>
  <cp:version/>
  <cp:contentType/>
  <cp:contentStatus/>
</cp:coreProperties>
</file>